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7935" activeTab="0"/>
  </bookViews>
  <sheets>
    <sheet name="KROV_tender_" sheetId="1" r:id="rId1"/>
  </sheets>
  <definedNames>
    <definedName name="_xlnm.Print_Area" localSheetId="0">'KROV_tender_'!$A$1:$F$214</definedName>
  </definedNames>
  <calcPr fullCalcOnLoad="1"/>
</workbook>
</file>

<file path=xl/sharedStrings.xml><?xml version="1.0" encoding="utf-8"?>
<sst xmlns="http://schemas.openxmlformats.org/spreadsheetml/2006/main" count="205" uniqueCount="137">
  <si>
    <t>Dražen Boić, d.i.a.</t>
  </si>
  <si>
    <t>kom</t>
  </si>
  <si>
    <t>info@arhinatura.hr</t>
  </si>
  <si>
    <t>1.</t>
  </si>
  <si>
    <t>Komplet do pune gotovosti i funkcionalnosti stavke.</t>
  </si>
  <si>
    <t xml:space="preserve"> tel/fax: 049/658-000 </t>
  </si>
  <si>
    <t>Investitor:</t>
  </si>
  <si>
    <t>Suradnici:</t>
  </si>
  <si>
    <t>OPĆE NAPOMENE</t>
  </si>
  <si>
    <t>U jediničnu cijenu svake stavke obvezno uključiti sve mjere osiguranja prolaznika, radnika i okolnih građevina za vrijeme trajanja radova, svu potrebnu skelu, sva potrebna premještanja postojećih instalacija i dovođenje istih u prvobitno stanje po završetku radova, sve transporte materijala preostalog od rušenja, deponiranje na gradilišnoj deponiji, utovar i odvoz na gradsku deponiju koju odredi investitor, odnosno sortiranje i deponiranje na mjesto koje odredi investitor za eventualnu ponovnu ugradnju, sve nabave, transporte do gradilišta, horizontalne i vertikalne transporte na gradilištu, sav potreban rad, osnovni i pomoćni materijal i pomoćne radnje, razne pripomoći ; izradu radioničke dokumentacije, sva iaspitivanja i nabavu atestne dokumentacije na hrvatskom jeziku, izradu dokumentacije izvedenog stanja u dva primjerka; sva čišćenja u tijeku i nakon završetka radova, a sve do potpune funkcionalne gotovosti svake pojedine stavke i troškovnika u cjelini - ako opisom stavke nije drugačije određeno.</t>
  </si>
  <si>
    <t>2.</t>
  </si>
  <si>
    <t>3.</t>
  </si>
  <si>
    <t>4.</t>
  </si>
  <si>
    <t>Iznos</t>
  </si>
  <si>
    <t>m</t>
  </si>
  <si>
    <t>NAPOMENA: u jediničnu cijenu stavke obavezno uključiti svu skelu potrebnu za izvođenje radova, sve mjere osiguranja radnika i prolaznika, sva potrebna premještanja  instalacija za potrebe izvođenja radova, vraćanje istih na mjesto i u prvobitno stanje funkcionalnosti; utovar materijala preostalog od radova i odvoz na gradsku deponiju koju odredi investitor, odnosno sortiranje i deponiranje na mjesto koje odredi investitor. Također u jediničnu cijenu uključiti sva potrebna osiguranja i podupiranja kod izvođenja radova, kao i čišćenje prostora po dovršetku radova, a sve do potpune gotovosti stavke - ako opisom stavke nije drugačije određeno.</t>
  </si>
  <si>
    <t>Prije pristupa izradi, izvođač je dužan pregledati kompletnu dokumentaciju te sve nejasnoće ili eventualne neispravnosti raspraviti s nadzornim inženjerom i projektantom. U cijeni uključena izrada radioničkih nacrta, koje je izvođač dužan prije početka radova dostaviti i dati na ovjeru projektantu!</t>
  </si>
  <si>
    <t>7.</t>
  </si>
  <si>
    <t>komplet</t>
  </si>
  <si>
    <t>A1. PRIPREMNI RADOVI, RUŠENJA I DEMONTAŽE</t>
  </si>
  <si>
    <t>SVEUKUPNA REKAPITULACIJA:</t>
  </si>
  <si>
    <t>SVEUKUPNO S pdv-om</t>
  </si>
  <si>
    <t>JM</t>
  </si>
  <si>
    <t>kol</t>
  </si>
  <si>
    <t>JC</t>
  </si>
  <si>
    <t xml:space="preserve">Jedinica mjere           </t>
  </si>
  <si>
    <t xml:space="preserve">Količina           </t>
  </si>
  <si>
    <t xml:space="preserve">Jedinična cijena </t>
  </si>
  <si>
    <t>Karakteristike lima:</t>
  </si>
  <si>
    <t>HRN EN 1396:2001</t>
  </si>
  <si>
    <t>HRN EN 2409:1999</t>
  </si>
  <si>
    <t>HRN EN ISO 1519:2002</t>
  </si>
  <si>
    <t>HRN EN ISO 2808:2004</t>
  </si>
  <si>
    <t>A4. LIMARSKI RADOVI</t>
  </si>
  <si>
    <r>
      <rPr>
        <sz val="10"/>
        <rFont val="Calibri"/>
        <family val="2"/>
      </rPr>
      <t>m</t>
    </r>
    <r>
      <rPr>
        <vertAlign val="superscript"/>
        <sz val="10"/>
        <rFont val="Calibri"/>
        <family val="2"/>
      </rPr>
      <t>2</t>
    </r>
  </si>
  <si>
    <r>
      <rPr>
        <sz val="10"/>
        <rFont val="Calibri"/>
        <family val="2"/>
      </rPr>
      <t>m</t>
    </r>
    <r>
      <rPr>
        <vertAlign val="superscript"/>
        <sz val="10"/>
        <rFont val="Calibri"/>
        <family val="2"/>
      </rPr>
      <t>1</t>
    </r>
  </si>
  <si>
    <t xml:space="preserve"> </t>
  </si>
  <si>
    <t xml:space="preserve"> pokrivanje sljemena</t>
  </si>
  <si>
    <t>Boja  opšava:</t>
  </si>
  <si>
    <t xml:space="preserve">1.      </t>
  </si>
  <si>
    <t>Dobava materijala, montaža i spajanje krovnih hvataljki te spajanje na postojeće odvode na objektu prema shemi spajanja:</t>
  </si>
  <si>
    <t>1.1.</t>
  </si>
  <si>
    <t>1.2.</t>
  </si>
  <si>
    <t>1.3.</t>
  </si>
  <si>
    <t>1.4.</t>
  </si>
  <si>
    <t>1.7.</t>
  </si>
  <si>
    <t>Ostali radovi:</t>
  </si>
  <si>
    <t>2.1.</t>
  </si>
  <si>
    <t>Okrugli vodič od nehrđajučeg čelika dimenzije Æ8mm</t>
  </si>
  <si>
    <t>Proizvod mora zadovoljiti sljedeće norme:</t>
  </si>
  <si>
    <t>Demontaža kompletnog postojećeg razvoda gromobrana na krovu. Utovar u transportno sredstvo i odvoz na deponiju u cijeni stavke.</t>
  </si>
  <si>
    <t xml:space="preserve">A2. TESARSKI RADOVI </t>
  </si>
  <si>
    <t>A3.KROVOPOKRIVAČKI RADOVI</t>
  </si>
  <si>
    <t xml:space="preserve">- FeZn lim d=0,8 mm. </t>
  </si>
  <si>
    <t>pocinčano</t>
  </si>
  <si>
    <t>Dobava svog potrebnog materijala i izvedba raznih limarskih opšava od FeZn pocinčanog lima.</t>
  </si>
  <si>
    <t>pdv 25%</t>
  </si>
  <si>
    <t>1.10.</t>
  </si>
  <si>
    <t>T R O Š K O V N I K  S PROJEKTANTSKIM CIJENAMA</t>
  </si>
  <si>
    <t>Krapinsko-zagorska županija</t>
  </si>
  <si>
    <t>Magistratska 1, Krapina</t>
  </si>
  <si>
    <t>Franjo Dončić struč.spec.ing.aedif.</t>
  </si>
  <si>
    <t>Zabok (49210), Trg svete Jelene 4</t>
  </si>
  <si>
    <t>B. GROMOBRANSKA INSTALACIJA</t>
  </si>
  <si>
    <t>B. GROMOBRANSKA INSTALACIJA :</t>
  </si>
  <si>
    <r>
      <t>ARHI</t>
    </r>
    <r>
      <rPr>
        <sz val="72"/>
        <color indexed="17"/>
        <rFont val="SablonaSerijaA2"/>
        <family val="0"/>
      </rPr>
      <t>NATURA</t>
    </r>
  </si>
  <si>
    <t>Razni sitni limarski krovni elementi.Predviđa se 3 radna sata na demontaži, utovaru.</t>
  </si>
  <si>
    <t>NAPOMENA: u jedinične cijene stavki obavezno uključiti sve nabave, transporte i ugradnje materijala, sav potrebni rad, osnovni i pomoćni materijal i pomoćne radnje, pokretnu skelu; razne pripomoći, sitni spojni, materijal i pričvrsna sredstva i sl., a sve do potpune funkcionalne gotovosti pojedine stavke, uključivo čišćenje nakon dovršetka i u tijeku radova - ako opisom stavke nije drugačije određeno.</t>
  </si>
  <si>
    <t xml:space="preserve">Drvenu građu zaštititi insekticidnim i fungicidnim sredstvom . Stavkom obuhvaćena sva potrebna pričvrsna sredstva i pribor. </t>
  </si>
  <si>
    <t>Drvenu građu zaštititi insekticidnim i fungicidnim sredstvom . Stavkom obuhvaćena sva potrebna pričvrsna sredstva i pribor.</t>
  </si>
  <si>
    <t>Sljemenski obuhvatni nosač, univerzalni, za pokrov od crijepa u kompletu s elementima za pričvršćenje za montažu vodiča od nehrđajučeg čelika dimenzija Æ8mm-klik sistem učvrščenja.</t>
  </si>
  <si>
    <t>Krovni nosač, za pokrove od crijepa u kompletu s elementima za pričvršćenje za montažu vodiča od nehrđajučeg čelika dimenzija Æ8mm-klik sistem učvrščenja.</t>
  </si>
  <si>
    <t>Vezna spona od dvije pločice dimenzija 40x40 mm, vijka i matice M10 namijenjena izvedbi spojeva između okruglih vodiča od nehrđajučeg čelika Æ 8-10 mm.</t>
  </si>
  <si>
    <t>Cijevna obujmica namijenjena za uzemljenje vertikalnih oluka izrađena od nerđajučeg čelika.</t>
  </si>
  <si>
    <t>Otkapnik sastavlen od pločica dimenzija 48x83mm, vijka i matice M6 sprečava podljevanje vode po gromobranskom vodiču te po fasadi.</t>
  </si>
  <si>
    <t xml:space="preserve">mjerenje otpora gromobranskog uzemljenja, te otpora povezivanja metalnih masa s izdavanjem odgovarajućih izjava i isprava. </t>
  </si>
  <si>
    <t>TROŠKOVNIK</t>
  </si>
  <si>
    <r>
      <t>Razgradnja postojećeg pokrova od dvostrukoutorenog crijepa tip "Bedekovčina". U cijenu je uključena razgaradnja, spuštanje materijala na teren, utovar u vozilo i odvoz na  deponij do 10 km. Obračun po m²</t>
    </r>
    <r>
      <rPr>
        <sz val="10"/>
        <rFont val="Calibri"/>
        <family val="2"/>
      </rPr>
      <t xml:space="preserve"> kosine krovnih ploha.</t>
    </r>
  </si>
  <si>
    <t xml:space="preserve">Demontaža postojeće limarije. Elemente je potrebno demontirati, utovariti u transportno sredstvo i odvesti na deponiju udaljenu do 10 km.  </t>
  </si>
  <si>
    <t>Demontaža raznih sitnih elemenata sa krovne plohe (antene i sl). Predviđa se rad NKV radnika u trajanju od 5 RS.</t>
  </si>
  <si>
    <t>krovne vertikale RŠ 50 ( u cijeni obujmice, izljevi, štucne, koljena i sve potrebno za potpuno dovršenje posla)</t>
  </si>
  <si>
    <t>razni nespecificirani opšavi RŠ 33</t>
  </si>
  <si>
    <t>razni nespecificirani opšavi RŠ 50</t>
  </si>
  <si>
    <t>Projektant:</t>
  </si>
  <si>
    <r>
      <t xml:space="preserve">Dobava svog potrebnog materijala, izrada i </t>
    </r>
    <r>
      <rPr>
        <i/>
        <sz val="10"/>
        <rFont val="Calibri"/>
        <family val="2"/>
      </rPr>
      <t>postava krovnih žljebova</t>
    </r>
    <r>
      <rPr>
        <sz val="10"/>
        <rFont val="Calibri"/>
        <family val="2"/>
      </rPr>
      <t xml:space="preserve"> s vanjskim i unutarnjim kutom, polukružne izvedbe, veličina 50 cm, debljina 0,80 mm, boja kao osnovna pozicija s potrebnim FeZn kukama otpornim na savijanje i zaokretanje, pričvrstiti na svakoj roženici ili pogodnoj strešnoj dasci (min. debljine 30 mm), dodatak sredstva za brtvljenje i lijepljenje, te odgovarajućih zakovica (poštivati propise proizvođača!), stručno montirati u padu, uklj. upuštanje žljebnih kuka.</t>
    </r>
  </si>
  <si>
    <t>Belec</t>
  </si>
  <si>
    <t>Prosinac, 2018.</t>
  </si>
  <si>
    <t>OŠ Belec</t>
  </si>
  <si>
    <t>k.č.br. 3778/2 k.o. Belec</t>
  </si>
  <si>
    <t>Dobava i ugradnja prvoklasnog prešanog dvostrukoutorenog glinenog  crijepa, pokrivanje prema uputama proizvođača. Crijep jednakovrijedan kao Tondach Kontinental + Crijep obavezno učvrstiti bakrenim čavlićima na sljemenu i na donjem rubu krovišta. Pričvršćenja izvesti u pojasu od 1 m horizontalne projekcije. U cijenu uključiti sve potrebne fazonske komade nužne za uredno i kompletno rješavanje svih detalja pokrivanja kao i sve potrebne elemente pokrova za odzračivanje krova (mrežice, limovi i slično...)</t>
  </si>
  <si>
    <r>
      <t>Dobava i ugradba tipskih snjegobrana u tri reda (postaviti elemente u formi šahovskog polja) duž streha krova. Postaviti u jednom redu 1 snjegobran po 1 m</t>
    </r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strehe.</t>
    </r>
  </si>
  <si>
    <t>Dobava i ugradba sljemenjaka sukladnih vrsti pokrova. Sljemenjake ugraditi na sljemenu u svemu prema uputama proizvođača. U cijenu uključiti sav potreban pričvrsni materijal i traku za suhu izvedbu konstrukcije. Obračun po stvarnoj dužini izvedenog pokrivanja u m1.</t>
  </si>
  <si>
    <t>8.</t>
  </si>
  <si>
    <r>
      <rPr>
        <sz val="10"/>
        <rFont val="Calibri"/>
        <family val="2"/>
      </rPr>
      <t>m</t>
    </r>
    <r>
      <rPr>
        <vertAlign val="superscript"/>
        <sz val="10"/>
        <rFont val="Calibri"/>
        <family val="2"/>
      </rPr>
      <t>3</t>
    </r>
  </si>
  <si>
    <t>9.</t>
  </si>
  <si>
    <r>
      <rPr>
        <sz val="10"/>
        <rFont val="Calibri"/>
        <family val="2"/>
      </rPr>
      <t>m</t>
    </r>
    <r>
      <rPr>
        <vertAlign val="superscript"/>
        <sz val="10"/>
        <rFont val="Calibri"/>
        <family val="2"/>
      </rPr>
      <t>2</t>
    </r>
  </si>
  <si>
    <t>Dobava svog potrebnog materijala i izvedba sanacije i izravnavanja postojeće nosive krovne konstrukcije.</t>
  </si>
  <si>
    <t>Zamjenu i sanaciju izvoditi uz prethodnu suglasnost nadzornog inženjera sa upisom elemenata u građevni dnevnik.</t>
  </si>
  <si>
    <r>
      <t>m</t>
    </r>
    <r>
      <rPr>
        <vertAlign val="superscript"/>
        <sz val="10"/>
        <rFont val="Calibri"/>
        <family val="2"/>
      </rPr>
      <t>3</t>
    </r>
  </si>
  <si>
    <t>Dobava svog potrebnog materijala i izvedba podgleda strehe.</t>
  </si>
  <si>
    <t xml:space="preserve">Podgled izvesti od lamperije 1. klase debljine 12 mm. </t>
  </si>
  <si>
    <t>Građa zaštićena insekticidnom i fungicidnom impregnacijom i zaštićena troslojnim lazurnim premazom.</t>
  </si>
  <si>
    <t>Sav potreban pričvrsni materijal i pribor u cijeni stavke.</t>
  </si>
  <si>
    <r>
      <t>m</t>
    </r>
    <r>
      <rPr>
        <vertAlign val="superscript"/>
        <sz val="10"/>
        <rFont val="Calibri"/>
        <family val="2"/>
      </rPr>
      <t>2</t>
    </r>
  </si>
  <si>
    <t>veterlajsna RŠ 35 cm</t>
  </si>
  <si>
    <t>Razgradnja elemenata podgleda strehe krova.  Podgled od lamperije čavlane preko rogova. Cijena uključuje razgradnju, spuštanje materijala na teren, utovar na vozilo i odvoz na  deponij do 10 km. Radna skela u cijeni stavke. Visine do 5 m.</t>
  </si>
  <si>
    <t>Rušenje (demontaža) svih dimnjaka od pune opeke do kote poda tavana. U cijenu uključeno rušenje, spuštanje srušenog materijala,
iznošenje, utovar i odvoz, te troškovi sigurnosti na radu
i trošak deponije.</t>
  </si>
  <si>
    <t>Dobava i postava sljemenskih letvi dimenzije 5/8 cm prema uputama proizvođača i tipu crijepa - sljemenjaka.</t>
  </si>
  <si>
    <t>Komplet do pune gotovosti i funkcionalnosti stavke. U cijeni sve potrebne radne skele za rad do visine 5,0 m.</t>
  </si>
  <si>
    <t>Zidni nosač s elementima za pričvršćenje za montažu vodiča od nehrđajučeg čelika dimenzija Æ8mm-klik sistem učvrščenja.</t>
  </si>
  <si>
    <t>SANACIJA  DIJELA KROVA OSNOVNE ŠKOLE BELEC</t>
  </si>
  <si>
    <t>A. SANACIJA KROVA</t>
  </si>
  <si>
    <t>NAPOMENA: u jediničnu cijenu stavke obavezno uključiti svu skelu potrebnu za izvođenje radova, sve mjere osiguranja radnika i prolaznika, sva potrebna premještanja postojećih instalacija za potrebe izvođenja radova, vraćanje istih na mjesto i u prvobitno stanje funkcionalnosti; utovar materijala preostalog od rušenja i odvoz na gradsku deponiju koju odredi investitor, odnosno sortiranje i deponiranje na mjesto koje odredi investitor (korisnik) za eventualnu ponovnu ugradnju. Također u jediničnu cijenu uključiti sva potrebna osiguranja i podupiranja kod rušenja, kao i čišćenje prostora po dovršetku radova, a sve do potpune gotovosti stavke - ako opisom stavke nije drugačije određeno. u JEDINIČNU CIJENU RADOVA UKALKULIRATI izvedbu zaštite građevine od utjecaja atmosferilija za vrijeme izvođenja radova na rekonstrukciji krova objekta.</t>
  </si>
  <si>
    <t>Demontaža postojećih zabatnih prozora i elemenata kojima su zatvoreni postojeći zabatni prozori. Uključiti odvoz na deponiju udaljenu do 10 km. Dimenzija prozora 160 x 100 cm,</t>
  </si>
  <si>
    <t xml:space="preserve">kom </t>
  </si>
  <si>
    <t>Polukružni žljeb RŠ 50 - obične kuke, uključivo ovjesni i pričvrsni pribor te okapni lim.  m1: 57,00</t>
  </si>
  <si>
    <t>veterlajsna RŠ 30 cm - m1: 32, 00</t>
  </si>
  <si>
    <t>opšav dimnjaka RŠ 30 cm - m1: 15,20</t>
  </si>
  <si>
    <t>krovne vertikale RŠ 50 - m 1: 24, 00</t>
  </si>
  <si>
    <t>Dobava materijala i letvanje krovišta drvenim letvama presjeka 5 x 5 cm za pokrov dvostrukoutorenim crijepom.</t>
  </si>
  <si>
    <t>Letve zaštititi insekticidnom i fungicidnom impregnacijom.</t>
  </si>
  <si>
    <t>A1. PRIPREMNI RADOVI, RUŠENJA I DEMONTAŽE, OSTALI RADOVI</t>
  </si>
  <si>
    <t>10.</t>
  </si>
  <si>
    <t>Dobava i ugradnja dvokrilnog prozora izrađenog od PVC profila.</t>
  </si>
  <si>
    <t>Dimenzije: 160 x 100 cm.</t>
  </si>
  <si>
    <t>Ostakljene: dvostruko izo staklo sa 1 slojem Low:E premaza.</t>
  </si>
  <si>
    <t>Koeficijent prolaska topline prozora: 1,6 W/ m2K.</t>
  </si>
  <si>
    <t>Prozor dvokrilni: zaokretno krilo + otklopno zaokretno krilo.</t>
  </si>
  <si>
    <t>U cijeni stavke vanjska limena klupčica RŠ 25 cm.</t>
  </si>
  <si>
    <t>11.</t>
  </si>
  <si>
    <t>U cijeni stavke demontaža postojeće dotrajale žbuke i čišćenje podloge.</t>
  </si>
  <si>
    <t>Radna skela visine do 5 m u cijeni stavke.</t>
  </si>
  <si>
    <t>12.</t>
  </si>
  <si>
    <t>Predviđa se potrošnja 5 kg hladne bitumenske paste kao Bikrofix ili jednakovrijedan proizvod te pripadne mrežice za armiranje premaza.</t>
  </si>
  <si>
    <t xml:space="preserve">Dobava svog potrebnog materijala i sanacija dijelova postojeće bitumenske hidroizolacije. </t>
  </si>
  <si>
    <t>Dobava svog potrebnog materijala i krpanje dijelova pročelja produžnom vapnemo cementnom žbukom uz prethodni nabac cementnog šprica.</t>
  </si>
  <si>
    <t>Predviđa se zamjena cca 1 m3 nosive građe.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</si>
</sst>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"/>
    <numFmt numFmtId="187" formatCode="#0.00;\-#0.00;;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#,##0.000000000"/>
    <numFmt numFmtId="192" formatCode="#,##0.0"/>
    <numFmt numFmtId="193" formatCode="0.0"/>
    <numFmt numFmtId="194" formatCode="#,##0.00&quot;kn&quot;"/>
    <numFmt numFmtId="195" formatCode="#,##0.00\ &quot;kn&quot;"/>
    <numFmt numFmtId="196" formatCode="#,##0.00_ ;\-#,##0.00\ "/>
    <numFmt numFmtId="197" formatCode="[$-41A]d\.\ mmmm\ yyyy\.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72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vertAlign val="superscript"/>
      <sz val="10"/>
      <name val="Calibri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sz val="11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sz val="9"/>
      <name val="Calibri"/>
      <family val="2"/>
    </font>
    <font>
      <i/>
      <sz val="20"/>
      <name val="Calibri"/>
      <family val="2"/>
    </font>
    <font>
      <sz val="72"/>
      <color indexed="55"/>
      <name val="SablonaSerijaA2"/>
      <family val="0"/>
    </font>
    <font>
      <i/>
      <sz val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sz val="18"/>
      <color indexed="55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ElegaGarmnd B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72"/>
      <color indexed="17"/>
      <name val="SablonaSerijaA2"/>
      <family val="0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38" fillId="3" borderId="0" applyNumberFormat="0" applyBorder="0" applyAlignment="0" applyProtection="0"/>
    <xf numFmtId="0" fontId="57" fillId="4" borderId="0" applyNumberFormat="0" applyBorder="0" applyAlignment="0" applyProtection="0"/>
    <xf numFmtId="0" fontId="38" fillId="5" borderId="0" applyNumberFormat="0" applyBorder="0" applyAlignment="0" applyProtection="0"/>
    <xf numFmtId="0" fontId="57" fillId="6" borderId="0" applyNumberFormat="0" applyBorder="0" applyAlignment="0" applyProtection="0"/>
    <xf numFmtId="0" fontId="38" fillId="7" borderId="0" applyNumberFormat="0" applyBorder="0" applyAlignment="0" applyProtection="0"/>
    <xf numFmtId="0" fontId="57" fillId="8" borderId="0" applyNumberFormat="0" applyBorder="0" applyAlignment="0" applyProtection="0"/>
    <xf numFmtId="0" fontId="38" fillId="9" borderId="0" applyNumberFormat="0" applyBorder="0" applyAlignment="0" applyProtection="0"/>
    <xf numFmtId="0" fontId="57" fillId="10" borderId="0" applyNumberFormat="0" applyBorder="0" applyAlignment="0" applyProtection="0"/>
    <xf numFmtId="0" fontId="38" fillId="11" borderId="0" applyNumberFormat="0" applyBorder="0" applyAlignment="0" applyProtection="0"/>
    <xf numFmtId="0" fontId="57" fillId="12" borderId="0" applyNumberFormat="0" applyBorder="0" applyAlignment="0" applyProtection="0"/>
    <xf numFmtId="0" fontId="38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38" fillId="16" borderId="0" applyNumberFormat="0" applyBorder="0" applyAlignment="0" applyProtection="0"/>
    <xf numFmtId="0" fontId="57" fillId="17" borderId="0" applyNumberFormat="0" applyBorder="0" applyAlignment="0" applyProtection="0"/>
    <xf numFmtId="0" fontId="38" fillId="18" borderId="0" applyNumberFormat="0" applyBorder="0" applyAlignment="0" applyProtection="0"/>
    <xf numFmtId="0" fontId="57" fillId="19" borderId="0" applyNumberFormat="0" applyBorder="0" applyAlignment="0" applyProtection="0"/>
    <xf numFmtId="0" fontId="38" fillId="9" borderId="0" applyNumberFormat="0" applyBorder="0" applyAlignment="0" applyProtection="0"/>
    <xf numFmtId="0" fontId="57" fillId="20" borderId="0" applyNumberFormat="0" applyBorder="0" applyAlignment="0" applyProtection="0"/>
    <xf numFmtId="0" fontId="38" fillId="21" borderId="0" applyNumberFormat="0" applyBorder="0" applyAlignment="0" applyProtection="0"/>
    <xf numFmtId="0" fontId="57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1" borderId="0" applyNumberFormat="0" applyBorder="0" applyAlignment="0" applyProtection="0"/>
    <xf numFmtId="0" fontId="58" fillId="24" borderId="0" applyNumberFormat="0" applyBorder="0" applyAlignment="0" applyProtection="0"/>
    <xf numFmtId="0" fontId="39" fillId="25" borderId="0" applyNumberFormat="0" applyBorder="0" applyAlignment="0" applyProtection="0"/>
    <xf numFmtId="0" fontId="58" fillId="26" borderId="0" applyNumberFormat="0" applyBorder="0" applyAlignment="0" applyProtection="0"/>
    <xf numFmtId="0" fontId="39" fillId="16" borderId="0" applyNumberFormat="0" applyBorder="0" applyAlignment="0" applyProtection="0"/>
    <xf numFmtId="0" fontId="58" fillId="27" borderId="0" applyNumberFormat="0" applyBorder="0" applyAlignment="0" applyProtection="0"/>
    <xf numFmtId="0" fontId="39" fillId="18" borderId="0" applyNumberFormat="0" applyBorder="0" applyAlignment="0" applyProtection="0"/>
    <xf numFmtId="0" fontId="58" fillId="28" borderId="0" applyNumberFormat="0" applyBorder="0" applyAlignment="0" applyProtection="0"/>
    <xf numFmtId="0" fontId="39" fillId="29" borderId="0" applyNumberFormat="0" applyBorder="0" applyAlignment="0" applyProtection="0"/>
    <xf numFmtId="0" fontId="58" fillId="30" borderId="0" applyNumberFormat="0" applyBorder="0" applyAlignment="0" applyProtection="0"/>
    <xf numFmtId="0" fontId="39" fillId="31" borderId="0" applyNumberFormat="0" applyBorder="0" applyAlignment="0" applyProtection="0"/>
    <xf numFmtId="0" fontId="58" fillId="32" borderId="0" applyNumberFormat="0" applyBorder="0" applyAlignment="0" applyProtection="0"/>
    <xf numFmtId="0" fontId="39" fillId="33" borderId="0" applyNumberFormat="0" applyBorder="0" applyAlignment="0" applyProtection="0"/>
    <xf numFmtId="0" fontId="0" fillId="34" borderId="1" applyNumberFormat="0" applyFont="0" applyAlignment="0" applyProtection="0"/>
    <xf numFmtId="0" fontId="0" fillId="35" borderId="2" applyNumberFormat="0" applyFont="0" applyAlignment="0" applyProtection="0"/>
    <xf numFmtId="0" fontId="59" fillId="36" borderId="0" applyNumberFormat="0" applyBorder="0" applyAlignment="0" applyProtection="0"/>
    <xf numFmtId="0" fontId="40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37" borderId="0" applyNumberFormat="0" applyBorder="0" applyAlignment="0" applyProtection="0"/>
    <xf numFmtId="0" fontId="39" fillId="38" borderId="0" applyNumberFormat="0" applyBorder="0" applyAlignment="0" applyProtection="0"/>
    <xf numFmtId="0" fontId="58" fillId="39" borderId="0" applyNumberFormat="0" applyBorder="0" applyAlignment="0" applyProtection="0"/>
    <xf numFmtId="0" fontId="39" fillId="40" borderId="0" applyNumberFormat="0" applyBorder="0" applyAlignment="0" applyProtection="0"/>
    <xf numFmtId="0" fontId="58" fillId="41" borderId="0" applyNumberFormat="0" applyBorder="0" applyAlignment="0" applyProtection="0"/>
    <xf numFmtId="0" fontId="39" fillId="42" borderId="0" applyNumberFormat="0" applyBorder="0" applyAlignment="0" applyProtection="0"/>
    <xf numFmtId="0" fontId="58" fillId="43" borderId="0" applyNumberFormat="0" applyBorder="0" applyAlignment="0" applyProtection="0"/>
    <xf numFmtId="0" fontId="39" fillId="29" borderId="0" applyNumberFormat="0" applyBorder="0" applyAlignment="0" applyProtection="0"/>
    <xf numFmtId="0" fontId="58" fillId="44" borderId="0" applyNumberFormat="0" applyBorder="0" applyAlignment="0" applyProtection="0"/>
    <xf numFmtId="0" fontId="39" fillId="31" borderId="0" applyNumberFormat="0" applyBorder="0" applyAlignment="0" applyProtection="0"/>
    <xf numFmtId="0" fontId="58" fillId="45" borderId="0" applyNumberFormat="0" applyBorder="0" applyAlignment="0" applyProtection="0"/>
    <xf numFmtId="0" fontId="39" fillId="46" borderId="0" applyNumberFormat="0" applyBorder="0" applyAlignment="0" applyProtection="0"/>
    <xf numFmtId="0" fontId="60" fillId="47" borderId="3" applyNumberFormat="0" applyAlignment="0" applyProtection="0"/>
    <xf numFmtId="0" fontId="41" fillId="48" borderId="4" applyNumberFormat="0" applyAlignment="0" applyProtection="0"/>
    <xf numFmtId="0" fontId="61" fillId="47" borderId="5" applyNumberFormat="0" applyAlignment="0" applyProtection="0"/>
    <xf numFmtId="0" fontId="42" fillId="48" borderId="6" applyNumberFormat="0" applyAlignment="0" applyProtection="0"/>
    <xf numFmtId="0" fontId="62" fillId="49" borderId="0" applyNumberFormat="0" applyBorder="0" applyAlignment="0" applyProtection="0"/>
    <xf numFmtId="0" fontId="43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45" fillId="0" borderId="8" applyNumberFormat="0" applyFill="0" applyAlignment="0" applyProtection="0"/>
    <xf numFmtId="0" fontId="65" fillId="0" borderId="9" applyNumberFormat="0" applyFill="0" applyAlignment="0" applyProtection="0"/>
    <xf numFmtId="0" fontId="46" fillId="0" borderId="10" applyNumberFormat="0" applyFill="0" applyAlignment="0" applyProtection="0"/>
    <xf numFmtId="0" fontId="66" fillId="0" borderId="11" applyNumberFormat="0" applyFill="0" applyAlignment="0" applyProtection="0"/>
    <xf numFmtId="0" fontId="47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13" applyNumberFormat="0" applyFill="0" applyAlignment="0" applyProtection="0"/>
    <xf numFmtId="0" fontId="49" fillId="0" borderId="14" applyNumberFormat="0" applyFill="0" applyAlignment="0" applyProtection="0"/>
    <xf numFmtId="0" fontId="2" fillId="0" borderId="0" applyNumberFormat="0" applyFill="0" applyBorder="0" applyAlignment="0" applyProtection="0"/>
    <xf numFmtId="0" fontId="69" fillId="52" borderId="15" applyNumberFormat="0" applyAlignment="0" applyProtection="0"/>
    <xf numFmtId="0" fontId="50" fillId="53" borderId="16" applyNumberFormat="0" applyAlignment="0" applyProtection="0"/>
    <xf numFmtId="0" fontId="7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53" fillId="0" borderId="18" applyNumberFormat="0" applyFill="0" applyAlignment="0" applyProtection="0"/>
    <xf numFmtId="0" fontId="73" fillId="54" borderId="5" applyNumberFormat="0" applyAlignment="0" applyProtection="0"/>
    <xf numFmtId="0" fontId="54" fillId="13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4" fontId="6" fillId="0" borderId="0" xfId="0" applyNumberFormat="1" applyFont="1" applyAlignment="1">
      <alignment/>
    </xf>
    <xf numFmtId="0" fontId="15" fillId="0" borderId="0" xfId="0" applyFont="1" applyAlignment="1">
      <alignment horizontal="right" vertical="top" wrapText="1"/>
    </xf>
    <xf numFmtId="0" fontId="6" fillId="0" borderId="0" xfId="0" applyFont="1" applyAlignment="1">
      <alignment vertical="top"/>
    </xf>
    <xf numFmtId="0" fontId="16" fillId="0" borderId="0" xfId="0" applyFont="1" applyAlignment="1">
      <alignment horizontal="right" vertical="top" wrapText="1"/>
    </xf>
    <xf numFmtId="0" fontId="16" fillId="0" borderId="0" xfId="0" applyFont="1" applyAlignment="1">
      <alignment horizontal="left" vertical="top" wrapText="1"/>
    </xf>
    <xf numFmtId="4" fontId="16" fillId="0" borderId="0" xfId="0" applyNumberFormat="1" applyFont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justify" vertical="top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4" fontId="6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 wrapText="1"/>
    </xf>
    <xf numFmtId="1" fontId="4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18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wrapText="1"/>
    </xf>
    <xf numFmtId="1" fontId="11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justify" vertical="top" wrapText="1" readingOrder="1"/>
    </xf>
    <xf numFmtId="0" fontId="29" fillId="0" borderId="0" xfId="0" applyFont="1" applyFill="1" applyBorder="1" applyAlignment="1">
      <alignment vertical="top"/>
    </xf>
    <xf numFmtId="0" fontId="29" fillId="0" borderId="0" xfId="0" applyFont="1" applyAlignment="1">
      <alignment/>
    </xf>
    <xf numFmtId="0" fontId="29" fillId="0" borderId="0" xfId="0" applyFont="1" applyAlignment="1">
      <alignment vertical="top"/>
    </xf>
    <xf numFmtId="0" fontId="10" fillId="0" borderId="0" xfId="139" applyFont="1" applyBorder="1" applyAlignment="1">
      <alignment horizontal="left" vertical="top" wrapText="1"/>
      <protection/>
    </xf>
    <xf numFmtId="4" fontId="6" fillId="0" borderId="0" xfId="106" applyNumberFormat="1" applyFont="1" applyFill="1" applyBorder="1" applyAlignment="1">
      <alignment horizontal="center" wrapText="1"/>
      <protection/>
    </xf>
    <xf numFmtId="49" fontId="6" fillId="0" borderId="0" xfId="106" applyNumberFormat="1" applyFont="1" applyFill="1" applyBorder="1" applyAlignment="1">
      <alignment horizontal="left" vertical="top"/>
      <protection/>
    </xf>
    <xf numFmtId="0" fontId="6" fillId="0" borderId="0" xfId="106" applyFont="1" applyFill="1" applyBorder="1" applyAlignment="1">
      <alignment horizontal="center"/>
      <protection/>
    </xf>
    <xf numFmtId="4" fontId="6" fillId="0" borderId="0" xfId="106" applyNumberFormat="1" applyFont="1" applyFill="1" applyBorder="1" applyAlignment="1">
      <alignment horizontal="center"/>
      <protection/>
    </xf>
    <xf numFmtId="2" fontId="6" fillId="0" borderId="0" xfId="106" applyNumberFormat="1" applyFont="1" applyFill="1" applyBorder="1" applyAlignment="1">
      <alignment horizontal="center" wrapText="1"/>
      <protection/>
    </xf>
    <xf numFmtId="49" fontId="6" fillId="0" borderId="0" xfId="106" applyNumberFormat="1" applyFont="1" applyFill="1" applyAlignment="1">
      <alignment horizontal="center"/>
      <protection/>
    </xf>
    <xf numFmtId="0" fontId="6" fillId="0" borderId="0" xfId="106" applyFont="1" applyFill="1" applyBorder="1" applyAlignment="1">
      <alignment vertical="top"/>
      <protection/>
    </xf>
    <xf numFmtId="0" fontId="10" fillId="0" borderId="0" xfId="106" applyFont="1" applyFill="1" applyBorder="1" applyAlignment="1">
      <alignment vertical="top" wrapText="1"/>
      <protection/>
    </xf>
    <xf numFmtId="4" fontId="6" fillId="0" borderId="0" xfId="106" applyNumberFormat="1" applyFont="1" applyFill="1" applyBorder="1" applyAlignment="1">
      <alignment/>
      <protection/>
    </xf>
    <xf numFmtId="0" fontId="6" fillId="0" borderId="0" xfId="106" applyFont="1" applyAlignment="1">
      <alignment horizontal="left" vertical="top" wrapText="1"/>
      <protection/>
    </xf>
    <xf numFmtId="0" fontId="6" fillId="0" borderId="0" xfId="141" applyFont="1" applyBorder="1" applyAlignment="1">
      <alignment vertical="top" wrapText="1"/>
      <protection/>
    </xf>
    <xf numFmtId="4" fontId="6" fillId="0" borderId="0" xfId="141" applyNumberFormat="1" applyFont="1" applyAlignment="1">
      <alignment horizontal="center" wrapText="1"/>
      <protection/>
    </xf>
    <xf numFmtId="4" fontId="10" fillId="0" borderId="0" xfId="106" applyNumberFormat="1" applyFont="1" applyFill="1" applyAlignment="1">
      <alignment horizontal="center" wrapText="1"/>
      <protection/>
    </xf>
    <xf numFmtId="0" fontId="21" fillId="0" borderId="0" xfId="106" applyFont="1" applyFill="1" applyAlignment="1">
      <alignment horizontal="center" wrapText="1"/>
      <protection/>
    </xf>
    <xf numFmtId="0" fontId="6" fillId="0" borderId="0" xfId="106" applyFont="1" applyAlignment="1">
      <alignment vertical="top"/>
      <protection/>
    </xf>
    <xf numFmtId="4" fontId="6" fillId="0" borderId="0" xfId="106" applyNumberFormat="1" applyFont="1" applyAlignment="1">
      <alignment horizontal="center"/>
      <protection/>
    </xf>
    <xf numFmtId="0" fontId="6" fillId="0" borderId="0" xfId="106" applyFont="1" applyBorder="1" applyAlignment="1">
      <alignment horizontal="center" wrapText="1"/>
      <protection/>
    </xf>
    <xf numFmtId="4" fontId="6" fillId="0" borderId="0" xfId="106" applyNumberFormat="1" applyFont="1" applyBorder="1" applyAlignment="1">
      <alignment horizontal="right" wrapText="1"/>
      <protection/>
    </xf>
    <xf numFmtId="0" fontId="6" fillId="0" borderId="0" xfId="106" applyFont="1" applyBorder="1" applyAlignment="1">
      <alignment vertical="top"/>
      <protection/>
    </xf>
    <xf numFmtId="0" fontId="6" fillId="0" borderId="0" xfId="57" applyFont="1" applyBorder="1" applyAlignment="1" applyProtection="1">
      <alignment vertical="top" wrapText="1"/>
      <protection/>
    </xf>
    <xf numFmtId="0" fontId="6" fillId="0" borderId="0" xfId="106" applyNumberFormat="1" applyFont="1" applyBorder="1" applyAlignment="1">
      <alignment horizontal="center" wrapText="1"/>
      <protection/>
    </xf>
    <xf numFmtId="4" fontId="6" fillId="0" borderId="0" xfId="106" applyNumberFormat="1" applyFont="1" applyBorder="1" applyAlignment="1">
      <alignment horizontal="center" wrapText="1"/>
      <protection/>
    </xf>
    <xf numFmtId="0" fontId="25" fillId="0" borderId="0" xfId="106" applyFont="1" applyAlignment="1" quotePrefix="1">
      <alignment wrapText="1"/>
      <protection/>
    </xf>
    <xf numFmtId="4" fontId="6" fillId="0" borderId="0" xfId="106" applyNumberFormat="1" applyFont="1" applyAlignment="1">
      <alignment/>
      <protection/>
    </xf>
    <xf numFmtId="0" fontId="25" fillId="0" borderId="0" xfId="106" applyFont="1" applyAlignment="1">
      <alignment wrapText="1"/>
      <protection/>
    </xf>
    <xf numFmtId="0" fontId="6" fillId="0" borderId="0" xfId="103" applyFont="1" applyAlignment="1">
      <alignment vertical="top" wrapText="1"/>
      <protection/>
    </xf>
    <xf numFmtId="0" fontId="26" fillId="0" borderId="0" xfId="144" applyNumberFormat="1" applyFont="1" applyBorder="1" applyAlignment="1">
      <alignment horizontal="left" vertical="top" wrapText="1"/>
      <protection/>
    </xf>
    <xf numFmtId="4" fontId="25" fillId="0" borderId="0" xfId="106" applyNumberFormat="1" applyFont="1" applyAlignment="1">
      <alignment wrapText="1"/>
      <protection/>
    </xf>
    <xf numFmtId="4" fontId="25" fillId="0" borderId="0" xfId="106" applyNumberFormat="1" applyFont="1" applyAlignment="1">
      <alignment horizontal="center" wrapText="1"/>
      <protection/>
    </xf>
    <xf numFmtId="0" fontId="18" fillId="0" borderId="0" xfId="106" applyFont="1" applyAlignment="1">
      <alignment horizontal="center"/>
      <protection/>
    </xf>
    <xf numFmtId="0" fontId="6" fillId="0" borderId="0" xfId="106" applyFont="1">
      <alignment/>
      <protection/>
    </xf>
    <xf numFmtId="49" fontId="6" fillId="0" borderId="0" xfId="106" applyNumberFormat="1" applyFont="1" applyFill="1" applyBorder="1" applyAlignment="1">
      <alignment horizontal="center"/>
      <protection/>
    </xf>
    <xf numFmtId="0" fontId="6" fillId="0" borderId="0" xfId="106" applyFont="1" applyBorder="1" applyAlignment="1">
      <alignment horizontal="left" vertical="justify"/>
      <protection/>
    </xf>
    <xf numFmtId="49" fontId="10" fillId="0" borderId="0" xfId="106" applyNumberFormat="1" applyFont="1" applyBorder="1" applyAlignment="1">
      <alignment horizontal="left" vertical="top"/>
      <protection/>
    </xf>
    <xf numFmtId="49" fontId="12" fillId="0" borderId="0" xfId="106" applyNumberFormat="1" applyFont="1" applyFill="1" applyBorder="1" applyAlignment="1">
      <alignment horizontal="center"/>
      <protection/>
    </xf>
    <xf numFmtId="49" fontId="10" fillId="0" borderId="0" xfId="106" applyNumberFormat="1" applyFont="1" applyFill="1" applyBorder="1" applyAlignment="1">
      <alignment horizontal="left" vertical="top" wrapText="1"/>
      <protection/>
    </xf>
    <xf numFmtId="4" fontId="6" fillId="0" borderId="0" xfId="106" applyNumberFormat="1" applyFont="1" applyFill="1" applyBorder="1" applyAlignment="1">
      <alignment horizontal="right" wrapText="1"/>
      <protection/>
    </xf>
    <xf numFmtId="4" fontId="11" fillId="0" borderId="0" xfId="106" applyNumberFormat="1" applyFont="1" applyBorder="1" applyAlignment="1">
      <alignment horizontal="right" wrapText="1"/>
      <protection/>
    </xf>
    <xf numFmtId="0" fontId="6" fillId="0" borderId="0" xfId="106" applyFont="1" applyBorder="1" applyAlignment="1">
      <alignment horizontal="center"/>
      <protection/>
    </xf>
    <xf numFmtId="0" fontId="6" fillId="0" borderId="0" xfId="104" applyFont="1" applyAlignment="1">
      <alignment vertical="top" wrapText="1"/>
      <protection/>
    </xf>
    <xf numFmtId="49" fontId="6" fillId="0" borderId="0" xfId="141" applyNumberFormat="1" applyFont="1" applyAlignment="1">
      <alignment horizontal="center" vertical="center"/>
      <protection/>
    </xf>
    <xf numFmtId="0" fontId="6" fillId="0" borderId="0" xfId="106" applyFont="1" applyBorder="1" applyAlignment="1">
      <alignment horizontal="left" vertical="top"/>
      <protection/>
    </xf>
    <xf numFmtId="0" fontId="6" fillId="0" borderId="0" xfId="106" applyFont="1" applyBorder="1" applyAlignment="1">
      <alignment horizontal="left" vertical="top" wrapText="1"/>
      <protection/>
    </xf>
    <xf numFmtId="4" fontId="0" fillId="0" borderId="0" xfId="106" applyNumberFormat="1" applyFont="1" applyFill="1" applyBorder="1" applyAlignment="1">
      <alignment horizontal="center"/>
      <protection/>
    </xf>
    <xf numFmtId="4" fontId="13" fillId="0" borderId="0" xfId="106" applyNumberFormat="1" applyFont="1" applyFill="1" applyBorder="1" applyAlignment="1">
      <alignment horizontal="center"/>
      <protection/>
    </xf>
    <xf numFmtId="0" fontId="0" fillId="0" borderId="0" xfId="106" applyFont="1" applyFill="1" applyBorder="1" applyAlignment="1" applyProtection="1">
      <alignment horizontal="justify" vertical="top"/>
      <protection locked="0"/>
    </xf>
    <xf numFmtId="49" fontId="0" fillId="0" borderId="0" xfId="106" applyNumberFormat="1" applyFont="1" applyFill="1" applyBorder="1" applyAlignment="1">
      <alignment horizontal="center"/>
      <protection/>
    </xf>
    <xf numFmtId="4" fontId="0" fillId="0" borderId="0" xfId="106" applyNumberFormat="1" applyFont="1" applyFill="1" applyBorder="1" applyAlignment="1">
      <alignment horizontal="right"/>
      <protection/>
    </xf>
    <xf numFmtId="0" fontId="13" fillId="0" borderId="0" xfId="106" applyFont="1" applyFill="1" applyBorder="1" applyAlignment="1" applyProtection="1">
      <alignment horizontal="left" vertical="top"/>
      <protection locked="0"/>
    </xf>
    <xf numFmtId="0" fontId="0" fillId="0" borderId="0" xfId="106" applyFont="1" applyFill="1" applyBorder="1" applyAlignment="1" applyProtection="1">
      <alignment horizontal="center"/>
      <protection locked="0"/>
    </xf>
    <xf numFmtId="0" fontId="35" fillId="0" borderId="0" xfId="106" applyFont="1" applyBorder="1" applyAlignment="1">
      <alignment horizontal="left" vertical="justify"/>
      <protection/>
    </xf>
    <xf numFmtId="0" fontId="36" fillId="0" borderId="0" xfId="106" applyFont="1" applyAlignment="1">
      <alignment/>
      <protection/>
    </xf>
    <xf numFmtId="4" fontId="0" fillId="0" borderId="0" xfId="106" applyNumberFormat="1" applyFont="1" applyFill="1" applyBorder="1" applyAlignment="1" applyProtection="1">
      <alignment horizontal="center"/>
      <protection locked="0"/>
    </xf>
    <xf numFmtId="4" fontId="13" fillId="0" borderId="0" xfId="106" applyNumberFormat="1" applyFont="1" applyFill="1" applyBorder="1" applyAlignment="1" applyProtection="1">
      <alignment horizontal="center" vertical="top"/>
      <protection locked="0"/>
    </xf>
    <xf numFmtId="4" fontId="6" fillId="0" borderId="0" xfId="106" applyNumberFormat="1" applyFont="1" applyBorder="1" applyAlignment="1">
      <alignment horizontal="left"/>
      <protection/>
    </xf>
    <xf numFmtId="49" fontId="6" fillId="0" borderId="0" xfId="106" applyNumberFormat="1" applyFont="1" applyFill="1" applyBorder="1" applyAlignment="1">
      <alignment horizontal="left" vertical="top" wrapText="1"/>
      <protection/>
    </xf>
    <xf numFmtId="0" fontId="18" fillId="0" borderId="0" xfId="0" applyFont="1" applyFill="1" applyBorder="1" applyAlignment="1">
      <alignment vertical="top" wrapText="1"/>
    </xf>
    <xf numFmtId="0" fontId="17" fillId="55" borderId="19" xfId="0" applyFont="1" applyFill="1" applyBorder="1" applyAlignment="1">
      <alignment vertical="top"/>
    </xf>
    <xf numFmtId="0" fontId="9" fillId="55" borderId="20" xfId="0" applyFont="1" applyFill="1" applyBorder="1" applyAlignment="1">
      <alignment vertical="top" wrapText="1"/>
    </xf>
    <xf numFmtId="1" fontId="17" fillId="55" borderId="20" xfId="0" applyNumberFormat="1" applyFont="1" applyFill="1" applyBorder="1" applyAlignment="1">
      <alignment horizontal="center"/>
    </xf>
    <xf numFmtId="4" fontId="17" fillId="55" borderId="20" xfId="0" applyNumberFormat="1" applyFont="1" applyFill="1" applyBorder="1" applyAlignment="1">
      <alignment/>
    </xf>
    <xf numFmtId="2" fontId="17" fillId="55" borderId="21" xfId="0" applyNumberFormat="1" applyFont="1" applyFill="1" applyBorder="1" applyAlignment="1">
      <alignment/>
    </xf>
    <xf numFmtId="0" fontId="10" fillId="55" borderId="22" xfId="0" applyFont="1" applyFill="1" applyBorder="1" applyAlignment="1">
      <alignment horizontal="justify" vertical="top" wrapText="1"/>
    </xf>
    <xf numFmtId="0" fontId="10" fillId="55" borderId="23" xfId="0" applyFont="1" applyFill="1" applyBorder="1" applyAlignment="1">
      <alignment horizontal="justify" vertical="top" wrapText="1"/>
    </xf>
    <xf numFmtId="0" fontId="9" fillId="55" borderId="19" xfId="0" applyFont="1" applyFill="1" applyBorder="1" applyAlignment="1">
      <alignment horizontal="left" vertical="top"/>
    </xf>
    <xf numFmtId="4" fontId="9" fillId="55" borderId="20" xfId="0" applyNumberFormat="1" applyFont="1" applyFill="1" applyBorder="1" applyAlignment="1">
      <alignment horizontal="center"/>
    </xf>
    <xf numFmtId="0" fontId="9" fillId="55" borderId="20" xfId="0" applyFont="1" applyFill="1" applyBorder="1" applyAlignment="1">
      <alignment/>
    </xf>
    <xf numFmtId="0" fontId="9" fillId="55" borderId="21" xfId="0" applyFont="1" applyFill="1" applyBorder="1" applyAlignment="1">
      <alignment/>
    </xf>
    <xf numFmtId="0" fontId="28" fillId="55" borderId="20" xfId="110" applyFont="1" applyFill="1" applyBorder="1" applyAlignment="1">
      <alignment vertical="top" wrapText="1"/>
      <protection/>
    </xf>
    <xf numFmtId="0" fontId="6" fillId="55" borderId="20" xfId="105" applyFont="1" applyFill="1" applyBorder="1" applyAlignment="1">
      <alignment horizontal="center"/>
      <protection/>
    </xf>
    <xf numFmtId="4" fontId="6" fillId="55" borderId="20" xfId="0" applyNumberFormat="1" applyFont="1" applyFill="1" applyBorder="1" applyAlignment="1">
      <alignment horizontal="center"/>
    </xf>
    <xf numFmtId="4" fontId="11" fillId="55" borderId="20" xfId="0" applyNumberFormat="1" applyFont="1" applyFill="1" applyBorder="1" applyAlignment="1">
      <alignment/>
    </xf>
    <xf numFmtId="4" fontId="3" fillId="55" borderId="22" xfId="0" applyNumberFormat="1" applyFont="1" applyFill="1" applyBorder="1" applyAlignment="1">
      <alignment/>
    </xf>
    <xf numFmtId="0" fontId="3" fillId="55" borderId="24" xfId="0" applyFont="1" applyFill="1" applyBorder="1" applyAlignment="1">
      <alignment vertical="top"/>
    </xf>
    <xf numFmtId="0" fontId="9" fillId="55" borderId="22" xfId="0" applyFont="1" applyFill="1" applyBorder="1" applyAlignment="1">
      <alignment vertical="top" wrapText="1"/>
    </xf>
    <xf numFmtId="0" fontId="9" fillId="55" borderId="22" xfId="0" applyFont="1" applyFill="1" applyBorder="1" applyAlignment="1">
      <alignment horizontal="center"/>
    </xf>
    <xf numFmtId="1" fontId="9" fillId="55" borderId="22" xfId="0" applyNumberFormat="1" applyFont="1" applyFill="1" applyBorder="1" applyAlignment="1">
      <alignment horizontal="center"/>
    </xf>
    <xf numFmtId="0" fontId="9" fillId="55" borderId="23" xfId="0" applyFont="1" applyFill="1" applyBorder="1" applyAlignment="1">
      <alignment horizontal="center"/>
    </xf>
    <xf numFmtId="1" fontId="30" fillId="55" borderId="24" xfId="0" applyNumberFormat="1" applyFont="1" applyFill="1" applyBorder="1" applyAlignment="1">
      <alignment horizontal="center"/>
    </xf>
    <xf numFmtId="0" fontId="17" fillId="55" borderId="20" xfId="0" applyFont="1" applyFill="1" applyBorder="1" applyAlignment="1">
      <alignment horizontal="center"/>
    </xf>
    <xf numFmtId="0" fontId="9" fillId="55" borderId="20" xfId="0" applyFont="1" applyFill="1" applyBorder="1" applyAlignment="1">
      <alignment horizontal="justify" vertical="top" wrapText="1"/>
    </xf>
    <xf numFmtId="4" fontId="9" fillId="55" borderId="20" xfId="0" applyNumberFormat="1" applyFont="1" applyFill="1" applyBorder="1" applyAlignment="1">
      <alignment horizontal="center" vertical="center"/>
    </xf>
    <xf numFmtId="0" fontId="9" fillId="55" borderId="19" xfId="0" applyFont="1" applyFill="1" applyBorder="1" applyAlignment="1">
      <alignment vertical="top"/>
    </xf>
    <xf numFmtId="4" fontId="11" fillId="0" borderId="0" xfId="106" applyNumberFormat="1" applyFont="1" applyFill="1" applyBorder="1" applyAlignment="1">
      <alignment horizontal="center" wrapText="1"/>
      <protection/>
    </xf>
    <xf numFmtId="4" fontId="11" fillId="0" borderId="0" xfId="106" applyNumberFormat="1" applyFont="1" applyBorder="1" applyAlignment="1">
      <alignment horizontal="center" wrapText="1"/>
      <protection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0" xfId="106" applyFont="1" applyFill="1" applyBorder="1" applyAlignment="1">
      <alignment horizontal="justify" vertical="top" wrapText="1"/>
      <protection/>
    </xf>
    <xf numFmtId="49" fontId="12" fillId="0" borderId="0" xfId="106" applyNumberFormat="1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 vertical="top"/>
    </xf>
    <xf numFmtId="49" fontId="17" fillId="0" borderId="0" xfId="116" applyNumberFormat="1" applyFont="1" applyFill="1" applyBorder="1" applyAlignment="1">
      <alignment horizontal="left" vertical="top" wrapText="1"/>
      <protection/>
    </xf>
    <xf numFmtId="49" fontId="9" fillId="0" borderId="0" xfId="116" applyNumberFormat="1" applyFont="1" applyFill="1" applyBorder="1" applyAlignment="1">
      <alignment horizontal="left" vertical="top" wrapText="1"/>
      <protection/>
    </xf>
    <xf numFmtId="4" fontId="9" fillId="0" borderId="0" xfId="116" applyNumberFormat="1" applyFont="1" applyFill="1" applyBorder="1" applyAlignment="1">
      <alignment horizontal="center" wrapText="1"/>
      <protection/>
    </xf>
    <xf numFmtId="4" fontId="9" fillId="0" borderId="0" xfId="116" applyNumberFormat="1" applyFont="1" applyFill="1" applyBorder="1" applyAlignment="1">
      <alignment horizontal="right" vertical="top"/>
      <protection/>
    </xf>
    <xf numFmtId="4" fontId="6" fillId="0" borderId="0" xfId="106" applyNumberFormat="1" applyFont="1" applyFill="1" applyBorder="1" applyAlignment="1">
      <alignment horizontal="center" wrapText="1"/>
      <protection/>
    </xf>
    <xf numFmtId="49" fontId="74" fillId="0" borderId="0" xfId="106" applyNumberFormat="1" applyFont="1" applyFill="1" applyBorder="1" applyAlignment="1">
      <alignment horizontal="left" vertical="top" wrapText="1"/>
      <protection/>
    </xf>
    <xf numFmtId="0" fontId="18" fillId="55" borderId="22" xfId="0" applyNumberFormat="1" applyFont="1" applyFill="1" applyBorder="1" applyAlignment="1">
      <alignment/>
    </xf>
    <xf numFmtId="0" fontId="9" fillId="55" borderId="24" xfId="0" applyNumberFormat="1" applyFont="1" applyFill="1" applyBorder="1" applyAlignment="1">
      <alignment/>
    </xf>
    <xf numFmtId="49" fontId="17" fillId="0" borderId="0" xfId="106" applyNumberFormat="1" applyFont="1" applyFill="1" applyBorder="1" applyAlignment="1">
      <alignment horizontal="left" vertical="top" wrapText="1"/>
      <protection/>
    </xf>
    <xf numFmtId="187" fontId="17" fillId="0" borderId="0" xfId="106" applyNumberFormat="1" applyFont="1" applyFill="1" applyBorder="1" applyAlignment="1">
      <alignment horizontal="right" vertical="top"/>
      <protection/>
    </xf>
    <xf numFmtId="0" fontId="0" fillId="0" borderId="0" xfId="106" applyFont="1" applyFill="1" applyBorder="1" applyAlignment="1">
      <alignment vertical="top"/>
      <protection/>
    </xf>
    <xf numFmtId="0" fontId="0" fillId="0" borderId="0" xfId="106" applyFont="1" applyFill="1" applyBorder="1" applyAlignment="1">
      <alignment vertical="top" wrapText="1"/>
      <protection/>
    </xf>
    <xf numFmtId="0" fontId="0" fillId="0" borderId="0" xfId="106" applyFont="1" applyFill="1" applyBorder="1" applyAlignment="1">
      <alignment horizontal="center"/>
      <protection/>
    </xf>
    <xf numFmtId="1" fontId="0" fillId="0" borderId="0" xfId="106" applyNumberFormat="1" applyFont="1" applyFill="1" applyBorder="1" applyAlignment="1">
      <alignment horizontal="center"/>
      <protection/>
    </xf>
    <xf numFmtId="4" fontId="0" fillId="0" borderId="0" xfId="106" applyNumberFormat="1" applyFont="1" applyFill="1" applyBorder="1">
      <alignment/>
      <protection/>
    </xf>
    <xf numFmtId="2" fontId="0" fillId="0" borderId="0" xfId="106" applyNumberFormat="1" applyFont="1" applyFill="1" applyBorder="1" applyAlignment="1">
      <alignment/>
      <protection/>
    </xf>
    <xf numFmtId="0" fontId="21" fillId="0" borderId="0" xfId="106" applyFont="1" applyFill="1" applyAlignment="1">
      <alignment horizontal="center" wrapText="1"/>
      <protection/>
    </xf>
    <xf numFmtId="0" fontId="29" fillId="0" borderId="0" xfId="106" applyFont="1" applyFill="1" applyBorder="1" applyAlignment="1">
      <alignment horizontal="justify" vertical="top" wrapText="1" readingOrder="1"/>
      <protection/>
    </xf>
    <xf numFmtId="0" fontId="6" fillId="0" borderId="0" xfId="106" applyFont="1">
      <alignment/>
      <protection/>
    </xf>
    <xf numFmtId="0" fontId="10" fillId="0" borderId="0" xfId="106" applyFont="1" applyAlignment="1">
      <alignment vertical="top" wrapText="1"/>
      <protection/>
    </xf>
    <xf numFmtId="0" fontId="6" fillId="0" borderId="0" xfId="106" applyFont="1" applyAlignment="1">
      <alignment horizontal="center" vertical="top" wrapText="1"/>
      <protection/>
    </xf>
    <xf numFmtId="0" fontId="10" fillId="55" borderId="22" xfId="106" applyFont="1" applyFill="1" applyBorder="1" applyAlignment="1">
      <alignment horizontal="justify" vertical="top" wrapText="1"/>
      <protection/>
    </xf>
    <xf numFmtId="0" fontId="10" fillId="55" borderId="23" xfId="106" applyFont="1" applyFill="1" applyBorder="1" applyAlignment="1">
      <alignment horizontal="justify" vertical="top" wrapText="1"/>
      <protection/>
    </xf>
    <xf numFmtId="49" fontId="0" fillId="55" borderId="20" xfId="106" applyNumberFormat="1" applyFont="1" applyFill="1" applyBorder="1" applyAlignment="1">
      <alignment horizontal="center"/>
      <protection/>
    </xf>
    <xf numFmtId="4" fontId="0" fillId="55" borderId="20" xfId="106" applyNumberFormat="1" applyFont="1" applyFill="1" applyBorder="1" applyAlignment="1">
      <alignment horizontal="right"/>
      <protection/>
    </xf>
    <xf numFmtId="4" fontId="0" fillId="55" borderId="20" xfId="106" applyNumberFormat="1" applyFont="1" applyFill="1" applyBorder="1" applyAlignment="1">
      <alignment horizontal="center"/>
      <protection/>
    </xf>
    <xf numFmtId="4" fontId="13" fillId="55" borderId="21" xfId="106" applyNumberFormat="1" applyFont="1" applyFill="1" applyBorder="1" applyAlignment="1">
      <alignment horizontal="center"/>
      <protection/>
    </xf>
    <xf numFmtId="0" fontId="0" fillId="55" borderId="20" xfId="106" applyFont="1" applyFill="1" applyBorder="1" applyAlignment="1">
      <alignment horizontal="center"/>
      <protection/>
    </xf>
    <xf numFmtId="4" fontId="0" fillId="55" borderId="20" xfId="106" applyNumberFormat="1" applyFont="1" applyFill="1" applyBorder="1" applyAlignment="1">
      <alignment horizontal="left"/>
      <protection/>
    </xf>
    <xf numFmtId="0" fontId="6" fillId="0" borderId="0" xfId="106" applyFont="1" applyAlignment="1">
      <alignment horizontal="center"/>
      <protection/>
    </xf>
    <xf numFmtId="0" fontId="6" fillId="0" borderId="0" xfId="106" applyFont="1" applyAlignment="1">
      <alignment vertical="top" wrapText="1"/>
      <protection/>
    </xf>
    <xf numFmtId="16" fontId="6" fillId="0" borderId="0" xfId="106" applyNumberFormat="1" applyFont="1" applyAlignment="1">
      <alignment vertical="top" wrapText="1"/>
      <protection/>
    </xf>
    <xf numFmtId="4" fontId="6" fillId="0" borderId="0" xfId="0" applyNumberFormat="1" applyFont="1" applyFill="1" applyAlignment="1">
      <alignment horizontal="center" wrapText="1"/>
    </xf>
    <xf numFmtId="4" fontId="9" fillId="55" borderId="21" xfId="0" applyNumberFormat="1" applyFont="1" applyFill="1" applyBorder="1" applyAlignment="1">
      <alignment/>
    </xf>
    <xf numFmtId="4" fontId="10" fillId="0" borderId="0" xfId="106" applyNumberFormat="1" applyFont="1" applyBorder="1" applyAlignment="1">
      <alignment horizontal="center"/>
      <protection/>
    </xf>
    <xf numFmtId="4" fontId="9" fillId="55" borderId="21" xfId="106" applyNumberFormat="1" applyFont="1" applyFill="1" applyBorder="1" applyAlignment="1">
      <alignment horizontal="center"/>
      <protection/>
    </xf>
    <xf numFmtId="4" fontId="9" fillId="55" borderId="23" xfId="0" applyNumberFormat="1" applyFont="1" applyFill="1" applyBorder="1" applyAlignment="1">
      <alignment horizontal="center" wrapText="1"/>
    </xf>
    <xf numFmtId="196" fontId="9" fillId="55" borderId="23" xfId="0" applyNumberFormat="1" applyFont="1" applyFill="1" applyBorder="1" applyAlignment="1">
      <alignment horizontal="center" wrapText="1"/>
    </xf>
    <xf numFmtId="4" fontId="6" fillId="0" borderId="0" xfId="106" applyNumberFormat="1" applyFont="1" applyFill="1" applyAlignment="1">
      <alignment horizontal="center" wrapText="1"/>
      <protection/>
    </xf>
    <xf numFmtId="4" fontId="9" fillId="55" borderId="21" xfId="106" applyNumberFormat="1" applyFont="1" applyFill="1" applyBorder="1" applyAlignment="1">
      <alignment/>
      <protection/>
    </xf>
    <xf numFmtId="4" fontId="6" fillId="0" borderId="0" xfId="106" applyNumberFormat="1" applyFont="1" applyFill="1" applyBorder="1" applyAlignment="1">
      <alignment/>
      <protection/>
    </xf>
    <xf numFmtId="4" fontId="6" fillId="0" borderId="0" xfId="106" applyNumberFormat="1" applyFont="1" applyFill="1" applyBorder="1" applyAlignment="1">
      <alignment horizontal="center"/>
      <protection/>
    </xf>
    <xf numFmtId="196" fontId="9" fillId="55" borderId="21" xfId="0" applyNumberFormat="1" applyFont="1" applyFill="1" applyBorder="1" applyAlignment="1">
      <alignment/>
    </xf>
    <xf numFmtId="4" fontId="6" fillId="0" borderId="0" xfId="106" applyNumberFormat="1" applyFont="1" applyFill="1" applyBorder="1">
      <alignment/>
      <protection/>
    </xf>
    <xf numFmtId="4" fontId="6" fillId="0" borderId="0" xfId="106" applyNumberFormat="1" applyFont="1" applyBorder="1" applyAlignment="1">
      <alignment horizontal="center" wrapText="1"/>
      <protection/>
    </xf>
    <xf numFmtId="4" fontId="29" fillId="55" borderId="23" xfId="0" applyNumberFormat="1" applyFont="1" applyFill="1" applyBorder="1" applyAlignment="1">
      <alignment/>
    </xf>
    <xf numFmtId="4" fontId="7" fillId="55" borderId="23" xfId="0" applyNumberFormat="1" applyFont="1" applyFill="1" applyBorder="1" applyAlignment="1">
      <alignment/>
    </xf>
    <xf numFmtId="2" fontId="9" fillId="55" borderId="22" xfId="0" applyNumberFormat="1" applyFont="1" applyFill="1" applyBorder="1" applyAlignment="1">
      <alignment horizontal="right" vertical="top" wrapText="1"/>
    </xf>
    <xf numFmtId="4" fontId="9" fillId="55" borderId="23" xfId="106" applyNumberFormat="1" applyFont="1" applyFill="1" applyBorder="1" applyAlignment="1">
      <alignment horizontal="right" wrapText="1"/>
      <protection/>
    </xf>
    <xf numFmtId="4" fontId="6" fillId="0" borderId="0" xfId="106" applyNumberFormat="1" applyFont="1" applyFill="1" applyBorder="1" applyAlignment="1">
      <alignment horizontal="center"/>
      <protection/>
    </xf>
    <xf numFmtId="0" fontId="6" fillId="0" borderId="0" xfId="106" applyFont="1" applyAlignment="1">
      <alignment horizontal="center" wrapText="1"/>
      <protection/>
    </xf>
    <xf numFmtId="0" fontId="9" fillId="55" borderId="22" xfId="0" applyFont="1" applyFill="1" applyBorder="1" applyAlignment="1">
      <alignment/>
    </xf>
    <xf numFmtId="49" fontId="6" fillId="0" borderId="0" xfId="106" applyNumberFormat="1" applyFont="1" applyFill="1" applyBorder="1" applyAlignment="1">
      <alignment horizontal="left" vertical="top"/>
      <protection/>
    </xf>
    <xf numFmtId="4" fontId="18" fillId="0" borderId="0" xfId="0" applyNumberFormat="1" applyFont="1" applyFill="1" applyBorder="1" applyAlignment="1">
      <alignment/>
    </xf>
    <xf numFmtId="0" fontId="6" fillId="0" borderId="0" xfId="106" applyFont="1" applyBorder="1" applyAlignment="1">
      <alignment horizontal="left" vertical="top" wrapText="1"/>
      <protection/>
    </xf>
    <xf numFmtId="0" fontId="24" fillId="0" borderId="0" xfId="0" applyFont="1" applyFill="1" applyAlignment="1">
      <alignment horizontal="center" vertical="center" wrapText="1"/>
    </xf>
    <xf numFmtId="0" fontId="6" fillId="0" borderId="0" xfId="106" applyFont="1" applyFill="1" applyBorder="1" applyAlignment="1">
      <alignment horizontal="left" vertical="top" wrapText="1"/>
      <protection/>
    </xf>
    <xf numFmtId="0" fontId="6" fillId="0" borderId="0" xfId="106" applyFont="1" applyAlignment="1">
      <alignment horizontal="left" vertical="top" wrapText="1"/>
      <protection/>
    </xf>
    <xf numFmtId="0" fontId="6" fillId="0" borderId="0" xfId="104" applyFont="1" applyAlignment="1">
      <alignment horizontal="left" vertical="top" wrapText="1"/>
      <protection/>
    </xf>
    <xf numFmtId="0" fontId="6" fillId="0" borderId="0" xfId="104" applyFont="1" applyAlignment="1">
      <alignment vertical="top" wrapText="1"/>
      <protection/>
    </xf>
    <xf numFmtId="0" fontId="10" fillId="0" borderId="0" xfId="106" applyFont="1" applyBorder="1" applyAlignment="1">
      <alignment horizontal="left" vertical="top" wrapText="1"/>
      <protection/>
    </xf>
    <xf numFmtId="0" fontId="26" fillId="0" borderId="0" xfId="106" applyFont="1" applyAlignment="1">
      <alignment horizontal="left" vertical="top" wrapText="1"/>
      <protection/>
    </xf>
    <xf numFmtId="0" fontId="25" fillId="0" borderId="0" xfId="106" applyNumberFormat="1" applyFont="1" applyAlignment="1" quotePrefix="1">
      <alignment horizontal="left" vertical="top" wrapText="1"/>
      <protection/>
    </xf>
    <xf numFmtId="0" fontId="26" fillId="0" borderId="0" xfId="106" applyNumberFormat="1" applyFont="1" applyAlignment="1">
      <alignment horizontal="left" vertical="top" wrapText="1"/>
      <protection/>
    </xf>
    <xf numFmtId="0" fontId="26" fillId="0" borderId="0" xfId="106" applyNumberFormat="1" applyFont="1" applyAlignment="1">
      <alignment horizontal="left" vertical="top" wrapText="1"/>
      <protection/>
    </xf>
    <xf numFmtId="0" fontId="25" fillId="0" borderId="0" xfId="106" applyFont="1" applyAlignment="1">
      <alignment horizontal="left" vertical="top" wrapText="1"/>
      <protection/>
    </xf>
    <xf numFmtId="0" fontId="10" fillId="0" borderId="0" xfId="106" applyFont="1" applyAlignment="1">
      <alignment horizontal="left" vertical="top" wrapText="1"/>
      <protection/>
    </xf>
    <xf numFmtId="0" fontId="6" fillId="0" borderId="0" xfId="0" applyFont="1" applyAlignment="1">
      <alignment horizontal="center" wrapText="1"/>
    </xf>
    <xf numFmtId="49" fontId="6" fillId="0" borderId="0" xfId="106" applyNumberFormat="1" applyFont="1" applyBorder="1" applyAlignment="1">
      <alignment horizontal="left" vertical="top"/>
      <protection/>
    </xf>
    <xf numFmtId="0" fontId="6" fillId="0" borderId="0" xfId="106" applyFont="1" applyBorder="1" applyAlignment="1">
      <alignment horizontal="left" vertical="top"/>
      <protection/>
    </xf>
    <xf numFmtId="0" fontId="6" fillId="0" borderId="0" xfId="57" applyFont="1" applyBorder="1" applyAlignment="1" applyProtection="1">
      <alignment horizontal="left" vertical="top" wrapText="1"/>
      <protection/>
    </xf>
    <xf numFmtId="0" fontId="9" fillId="0" borderId="0" xfId="106" applyFont="1" applyFill="1" applyBorder="1" applyAlignment="1">
      <alignment horizontal="justify" vertical="top" wrapText="1" readingOrder="1"/>
      <protection/>
    </xf>
    <xf numFmtId="4" fontId="9" fillId="0" borderId="0" xfId="106" applyNumberFormat="1" applyFont="1" applyFill="1" applyBorder="1" applyAlignment="1">
      <alignment horizontal="right" wrapText="1"/>
      <protection/>
    </xf>
    <xf numFmtId="4" fontId="6" fillId="0" borderId="0" xfId="0" applyNumberFormat="1" applyFont="1" applyFill="1" applyAlignment="1">
      <alignment horizontal="right" wrapText="1"/>
    </xf>
    <xf numFmtId="49" fontId="12" fillId="0" borderId="0" xfId="106" applyNumberFormat="1" applyFont="1" applyFill="1" applyBorder="1" applyAlignment="1">
      <alignment horizontal="center"/>
      <protection/>
    </xf>
    <xf numFmtId="2" fontId="6" fillId="0" borderId="0" xfId="0" applyNumberFormat="1" applyFont="1" applyFill="1" applyBorder="1" applyAlignment="1">
      <alignment horizontal="center" wrapText="1"/>
    </xf>
    <xf numFmtId="0" fontId="6" fillId="0" borderId="0" xfId="106" applyFont="1" applyAlignment="1">
      <alignment horizontal="left" vertical="top" wrapText="1"/>
      <protection/>
    </xf>
    <xf numFmtId="0" fontId="6" fillId="0" borderId="0" xfId="104" applyFont="1" applyFill="1" applyBorder="1" applyAlignment="1">
      <alignment horizontal="left" vertical="top" wrapText="1"/>
      <protection/>
    </xf>
    <xf numFmtId="49" fontId="6" fillId="0" borderId="0" xfId="141" applyNumberFormat="1" applyFont="1" applyAlignment="1">
      <alignment horizontal="center"/>
      <protection/>
    </xf>
    <xf numFmtId="2" fontId="6" fillId="0" borderId="0" xfId="104" applyNumberFormat="1" applyFont="1" applyFill="1" applyBorder="1" applyAlignment="1">
      <alignment horizontal="center"/>
      <protection/>
    </xf>
    <xf numFmtId="4" fontId="10" fillId="0" borderId="0" xfId="106" applyNumberFormat="1" applyFont="1" applyFill="1" applyAlignment="1">
      <alignment horizontal="center" wrapText="1"/>
      <protection/>
    </xf>
    <xf numFmtId="2" fontId="6" fillId="0" borderId="0" xfId="104" applyNumberFormat="1" applyFont="1" applyAlignment="1">
      <alignment horizontal="center"/>
      <protection/>
    </xf>
    <xf numFmtId="0" fontId="6" fillId="56" borderId="0" xfId="124" applyFont="1" applyFill="1" applyAlignment="1">
      <alignment horizontal="center"/>
      <protection/>
    </xf>
    <xf numFmtId="4" fontId="6" fillId="0" borderId="0" xfId="117" applyNumberFormat="1" applyFont="1" applyAlignment="1">
      <alignment horizontal="center"/>
      <protection/>
    </xf>
    <xf numFmtId="2" fontId="6" fillId="0" borderId="0" xfId="106" applyNumberFormat="1" applyFont="1" applyFill="1" applyBorder="1" applyAlignment="1">
      <alignment horizontal="left" vertical="top" wrapText="1"/>
      <protection/>
    </xf>
    <xf numFmtId="0" fontId="6" fillId="0" borderId="0" xfId="106" applyFont="1" applyFill="1" applyBorder="1" applyAlignment="1">
      <alignment horizontal="center"/>
      <protection/>
    </xf>
    <xf numFmtId="4" fontId="6" fillId="0" borderId="0" xfId="117" applyNumberFormat="1" applyFont="1" applyAlignment="1">
      <alignment horizontal="center" wrapText="1"/>
      <protection/>
    </xf>
    <xf numFmtId="49" fontId="6" fillId="0" borderId="0" xfId="106" applyNumberFormat="1" applyFont="1" applyFill="1" applyBorder="1" applyAlignment="1">
      <alignment horizontal="center"/>
      <protection/>
    </xf>
    <xf numFmtId="4" fontId="6" fillId="0" borderId="0" xfId="106" applyNumberFormat="1" applyFont="1" applyBorder="1" applyAlignment="1">
      <alignment horizontal="right"/>
      <protection/>
    </xf>
    <xf numFmtId="4" fontId="6" fillId="0" borderId="0" xfId="106" applyNumberFormat="1" applyFont="1" applyBorder="1" applyAlignment="1">
      <alignment horizontal="center"/>
      <protection/>
    </xf>
    <xf numFmtId="0" fontId="20" fillId="0" borderId="0" xfId="145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1" fillId="0" borderId="0" xfId="145" applyFont="1" applyBorder="1" applyAlignment="1">
      <alignment horizontal="center" wrapText="1"/>
      <protection/>
    </xf>
    <xf numFmtId="0" fontId="22" fillId="0" borderId="0" xfId="55" applyFont="1" applyBorder="1" applyAlignment="1" applyProtection="1">
      <alignment horizontal="center" wrapText="1"/>
      <protection/>
    </xf>
    <xf numFmtId="0" fontId="22" fillId="0" borderId="0" xfId="72" applyFont="1" applyBorder="1" applyAlignment="1" applyProtection="1">
      <alignment horizontal="center" wrapText="1"/>
      <protection/>
    </xf>
    <xf numFmtId="0" fontId="23" fillId="0" borderId="0" xfId="55" applyFont="1" applyFill="1" applyBorder="1" applyAlignment="1" applyProtection="1">
      <alignment horizontal="center" wrapText="1"/>
      <protection/>
    </xf>
    <xf numFmtId="0" fontId="9" fillId="57" borderId="19" xfId="0" applyFont="1" applyFill="1" applyBorder="1" applyAlignment="1">
      <alignment horizontal="left" vertical="top" wrapText="1"/>
    </xf>
    <xf numFmtId="0" fontId="17" fillId="57" borderId="20" xfId="0" applyFont="1" applyFill="1" applyBorder="1" applyAlignment="1">
      <alignment vertical="top" wrapText="1"/>
    </xf>
    <xf numFmtId="0" fontId="17" fillId="57" borderId="21" xfId="0" applyFont="1" applyFill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10" fillId="57" borderId="19" xfId="0" applyFont="1" applyFill="1" applyBorder="1" applyAlignment="1">
      <alignment horizontal="left" vertical="center"/>
    </xf>
    <xf numFmtId="0" fontId="13" fillId="57" borderId="20" xfId="0" applyFont="1" applyFill="1" applyBorder="1" applyAlignment="1">
      <alignment horizontal="left" vertical="center"/>
    </xf>
    <xf numFmtId="0" fontId="13" fillId="57" borderId="21" xfId="0" applyFont="1" applyFill="1" applyBorder="1" applyAlignment="1">
      <alignment horizontal="left" vertical="center"/>
    </xf>
    <xf numFmtId="0" fontId="6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29" fillId="55" borderId="24" xfId="0" applyFont="1" applyFill="1" applyBorder="1" applyAlignment="1">
      <alignment horizontal="justify" vertical="top" wrapText="1" readingOrder="1"/>
    </xf>
    <xf numFmtId="0" fontId="29" fillId="55" borderId="22" xfId="0" applyFont="1" applyFill="1" applyBorder="1" applyAlignment="1">
      <alignment horizontal="justify" vertical="top" wrapText="1" readingOrder="1"/>
    </xf>
    <xf numFmtId="4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55" borderId="19" xfId="106" applyFont="1" applyFill="1" applyBorder="1" applyAlignment="1">
      <alignment vertical="top" wrapText="1"/>
      <protection/>
    </xf>
    <xf numFmtId="0" fontId="17" fillId="55" borderId="20" xfId="106" applyFont="1" applyFill="1" applyBorder="1" applyAlignment="1">
      <alignment/>
      <protection/>
    </xf>
    <xf numFmtId="0" fontId="17" fillId="55" borderId="21" xfId="106" applyFont="1" applyFill="1" applyBorder="1" applyAlignment="1">
      <alignment/>
      <protection/>
    </xf>
    <xf numFmtId="0" fontId="10" fillId="0" borderId="0" xfId="139" applyFont="1" applyBorder="1" applyAlignment="1">
      <alignment horizontal="left" vertical="top" wrapText="1"/>
      <protection/>
    </xf>
    <xf numFmtId="0" fontId="10" fillId="0" borderId="0" xfId="139" applyFont="1" applyBorder="1" applyAlignment="1">
      <alignment horizontal="left" vertical="top" wrapText="1"/>
      <protection/>
    </xf>
    <xf numFmtId="195" fontId="9" fillId="55" borderId="19" xfId="106" applyNumberFormat="1" applyFont="1" applyFill="1" applyBorder="1" applyAlignment="1">
      <alignment vertical="top" wrapText="1"/>
      <protection/>
    </xf>
    <xf numFmtId="0" fontId="6" fillId="55" borderId="20" xfId="106" applyFont="1" applyFill="1" applyBorder="1" applyAlignment="1">
      <alignment/>
      <protection/>
    </xf>
    <xf numFmtId="0" fontId="9" fillId="55" borderId="19" xfId="106" applyFont="1" applyFill="1" applyBorder="1" applyAlignment="1">
      <alignment horizontal="left" vertical="justify"/>
      <protection/>
    </xf>
    <xf numFmtId="0" fontId="10" fillId="0" borderId="0" xfId="106" applyFont="1" applyBorder="1" applyAlignment="1">
      <alignment horizontal="left" vertical="top" wrapText="1"/>
      <protection/>
    </xf>
    <xf numFmtId="0" fontId="9" fillId="55" borderId="19" xfId="106" applyFont="1" applyFill="1" applyBorder="1" applyAlignment="1">
      <alignment horizontal="left"/>
      <protection/>
    </xf>
    <xf numFmtId="2" fontId="10" fillId="0" borderId="0" xfId="144" applyNumberFormat="1" applyFont="1" applyBorder="1" applyAlignment="1">
      <alignment horizontal="left" vertical="top" wrapText="1"/>
      <protection/>
    </xf>
    <xf numFmtId="2" fontId="6" fillId="0" borderId="0" xfId="144" applyNumberFormat="1" applyFont="1" applyAlignment="1">
      <alignment wrapText="1"/>
      <protection/>
    </xf>
    <xf numFmtId="0" fontId="10" fillId="0" borderId="0" xfId="144" applyNumberFormat="1" applyFont="1" applyBorder="1" applyAlignment="1">
      <alignment horizontal="left" vertical="top" wrapText="1"/>
      <protection/>
    </xf>
    <xf numFmtId="0" fontId="6" fillId="0" borderId="0" xfId="144" applyFont="1" applyAlignment="1">
      <alignment wrapText="1"/>
      <protection/>
    </xf>
    <xf numFmtId="195" fontId="29" fillId="55" borderId="24" xfId="0" applyNumberFormat="1" applyFont="1" applyFill="1" applyBorder="1" applyAlignment="1">
      <alignment horizontal="justify" vertical="top" wrapText="1" readingOrder="1"/>
    </xf>
    <xf numFmtId="0" fontId="31" fillId="55" borderId="24" xfId="0" applyFont="1" applyFill="1" applyBorder="1" applyAlignment="1">
      <alignment vertical="top"/>
    </xf>
    <xf numFmtId="0" fontId="31" fillId="55" borderId="22" xfId="0" applyFont="1" applyFill="1" applyBorder="1" applyAlignment="1">
      <alignment/>
    </xf>
    <xf numFmtId="0" fontId="31" fillId="55" borderId="23" xfId="0" applyFont="1" applyFill="1" applyBorder="1" applyAlignment="1">
      <alignment/>
    </xf>
    <xf numFmtId="0" fontId="9" fillId="55" borderId="24" xfId="0" applyFont="1" applyFill="1" applyBorder="1" applyAlignment="1">
      <alignment vertical="top"/>
    </xf>
    <xf numFmtId="0" fontId="9" fillId="55" borderId="22" xfId="0" applyFont="1" applyFill="1" applyBorder="1" applyAlignment="1">
      <alignment/>
    </xf>
    <xf numFmtId="0" fontId="9" fillId="55" borderId="24" xfId="106" applyFont="1" applyFill="1" applyBorder="1" applyAlignment="1">
      <alignment horizontal="justify" vertical="top" wrapText="1" readingOrder="1"/>
      <protection/>
    </xf>
    <xf numFmtId="0" fontId="9" fillId="55" borderId="22" xfId="106" applyFont="1" applyFill="1" applyBorder="1" applyAlignment="1">
      <alignment horizontal="justify" vertical="top" wrapText="1" readingOrder="1"/>
      <protection/>
    </xf>
    <xf numFmtId="49" fontId="9" fillId="0" borderId="0" xfId="106" applyNumberFormat="1" applyFont="1" applyFill="1" applyBorder="1" applyAlignment="1">
      <alignment horizontal="left" vertical="top" wrapText="1"/>
      <protection/>
    </xf>
  </cellXfs>
  <cellStyles count="158">
    <cellStyle name="Normal" xfId="0"/>
    <cellStyle name="20% - Isticanje1" xfId="15"/>
    <cellStyle name="20% - Isticanje1 2" xfId="16"/>
    <cellStyle name="20% - Isticanje2" xfId="17"/>
    <cellStyle name="20% - Isticanje2 2" xfId="18"/>
    <cellStyle name="20% - Isticanje3" xfId="19"/>
    <cellStyle name="20% - Isticanje3 2" xfId="20"/>
    <cellStyle name="20% - Isticanje4" xfId="21"/>
    <cellStyle name="20% - Isticanje4 2" xfId="22"/>
    <cellStyle name="20% - Isticanje5" xfId="23"/>
    <cellStyle name="20% - Isticanje5 2" xfId="24"/>
    <cellStyle name="20% - Isticanje6" xfId="25"/>
    <cellStyle name="20% - Isticanje6 2" xfId="26"/>
    <cellStyle name="40% - Isticanje1" xfId="27"/>
    <cellStyle name="40% - Isticanje2" xfId="28"/>
    <cellStyle name="40% - Isticanje2 2" xfId="29"/>
    <cellStyle name="40% - Isticanje3" xfId="30"/>
    <cellStyle name="40% - Isticanje3 2" xfId="31"/>
    <cellStyle name="40% - Isticanje4" xfId="32"/>
    <cellStyle name="40% - Isticanje4 2" xfId="33"/>
    <cellStyle name="40% - Isticanje5" xfId="34"/>
    <cellStyle name="40% - Isticanje5 2" xfId="35"/>
    <cellStyle name="40% - Isticanje6" xfId="36"/>
    <cellStyle name="40% - Isticanje6 2" xfId="37"/>
    <cellStyle name="40% - Naglasak1 2" xfId="38"/>
    <cellStyle name="60% - Isticanje1" xfId="39"/>
    <cellStyle name="60% - Isticanje1 2" xfId="40"/>
    <cellStyle name="60% - Isticanje2" xfId="41"/>
    <cellStyle name="60% - Isticanje2 2" xfId="42"/>
    <cellStyle name="60% - Isticanje3" xfId="43"/>
    <cellStyle name="60% - Isticanje3 2" xfId="44"/>
    <cellStyle name="60% - Isticanje4" xfId="45"/>
    <cellStyle name="60% - Isticanje4 2" xfId="46"/>
    <cellStyle name="60% - Isticanje5" xfId="47"/>
    <cellStyle name="60% - Isticanje5 2" xfId="48"/>
    <cellStyle name="60% - Isticanje6" xfId="49"/>
    <cellStyle name="60% - Isticanje6 2" xfId="50"/>
    <cellStyle name="Bilješka" xfId="51"/>
    <cellStyle name="Bilješka 2" xfId="52"/>
    <cellStyle name="Dobro" xfId="53"/>
    <cellStyle name="Dobro 2" xfId="54"/>
    <cellStyle name="Hyperlink" xfId="55"/>
    <cellStyle name="Hiperveza 10" xfId="56"/>
    <cellStyle name="Hiperveza 10 2" xfId="57"/>
    <cellStyle name="Hiperveza 11" xfId="58"/>
    <cellStyle name="Hiperveza 12" xfId="59"/>
    <cellStyle name="Hiperveza 13" xfId="60"/>
    <cellStyle name="Hiperveza 14" xfId="61"/>
    <cellStyle name="Hiperveza 2" xfId="62"/>
    <cellStyle name="Hiperveza 2 2" xfId="63"/>
    <cellStyle name="Hiperveza 3" xfId="64"/>
    <cellStyle name="Hiperveza 3 2" xfId="65"/>
    <cellStyle name="Hiperveza 4" xfId="66"/>
    <cellStyle name="Hiperveza 5" xfId="67"/>
    <cellStyle name="Hiperveza 6" xfId="68"/>
    <cellStyle name="Hiperveza 7" xfId="69"/>
    <cellStyle name="Hiperveza 8" xfId="70"/>
    <cellStyle name="Hiperveza 9" xfId="71"/>
    <cellStyle name="Hiperveza_građ. dil A" xfId="72"/>
    <cellStyle name="Isticanje1" xfId="73"/>
    <cellStyle name="Isticanje1 2" xfId="74"/>
    <cellStyle name="Isticanje2" xfId="75"/>
    <cellStyle name="Isticanje2 2" xfId="76"/>
    <cellStyle name="Isticanje3" xfId="77"/>
    <cellStyle name="Isticanje3 2" xfId="78"/>
    <cellStyle name="Isticanje4" xfId="79"/>
    <cellStyle name="Isticanje4 2" xfId="80"/>
    <cellStyle name="Isticanje5" xfId="81"/>
    <cellStyle name="Isticanje5 2" xfId="82"/>
    <cellStyle name="Isticanje6" xfId="83"/>
    <cellStyle name="Isticanje6 2" xfId="84"/>
    <cellStyle name="Izlaz" xfId="85"/>
    <cellStyle name="Izlaz 2" xfId="86"/>
    <cellStyle name="Izračun" xfId="87"/>
    <cellStyle name="Izračun 2" xfId="88"/>
    <cellStyle name="Loše" xfId="89"/>
    <cellStyle name="Loše 2" xfId="90"/>
    <cellStyle name="Naslov" xfId="91"/>
    <cellStyle name="Naslov 1" xfId="92"/>
    <cellStyle name="Naslov 1 2" xfId="93"/>
    <cellStyle name="Naslov 2" xfId="94"/>
    <cellStyle name="Naslov 2 2" xfId="95"/>
    <cellStyle name="Naslov 3" xfId="96"/>
    <cellStyle name="Naslov 3 2" xfId="97"/>
    <cellStyle name="Naslov 4" xfId="98"/>
    <cellStyle name="Naslov 4 2" xfId="99"/>
    <cellStyle name="Naslov 5" xfId="100"/>
    <cellStyle name="Neutralno" xfId="101"/>
    <cellStyle name="Neutralno 2" xfId="102"/>
    <cellStyle name="Normal__Vrtić VT_TROŠKOVNIK ZA I FAZU IZVOĐENJA" xfId="103"/>
    <cellStyle name="Normal_1 Gradevina_DILATACIJA B" xfId="104"/>
    <cellStyle name="Obično 10" xfId="105"/>
    <cellStyle name="Obično 10 2" xfId="106"/>
    <cellStyle name="Obično 11" xfId="107"/>
    <cellStyle name="Obično 11 2" xfId="108"/>
    <cellStyle name="Obično 11 3" xfId="109"/>
    <cellStyle name="Obično 12" xfId="110"/>
    <cellStyle name="Obično 12 2" xfId="111"/>
    <cellStyle name="Obično 12 3" xfId="112"/>
    <cellStyle name="Obično 13" xfId="113"/>
    <cellStyle name="Obično 13 2" xfId="114"/>
    <cellStyle name="Obično 13 3" xfId="115"/>
    <cellStyle name="Obično 14" xfId="116"/>
    <cellStyle name="Obično 14 2" xfId="117"/>
    <cellStyle name="Obično 14 3" xfId="118"/>
    <cellStyle name="Obično 15" xfId="119"/>
    <cellStyle name="Obično 16" xfId="120"/>
    <cellStyle name="Obično 17" xfId="121"/>
    <cellStyle name="Obično 18" xfId="122"/>
    <cellStyle name="Obično 18 2" xfId="123"/>
    <cellStyle name="Obično 19" xfId="124"/>
    <cellStyle name="Obično 2" xfId="125"/>
    <cellStyle name="Obično 2 2" xfId="126"/>
    <cellStyle name="Obično 2 3" xfId="127"/>
    <cellStyle name="Obično 20" xfId="128"/>
    <cellStyle name="Obično 20 2" xfId="129"/>
    <cellStyle name="Obično 21" xfId="130"/>
    <cellStyle name="Obično 3" xfId="131"/>
    <cellStyle name="Obično 3 2" xfId="132"/>
    <cellStyle name="Obično 4" xfId="133"/>
    <cellStyle name="Obično 4 2" xfId="134"/>
    <cellStyle name="Obično 4 3" xfId="135"/>
    <cellStyle name="Obično 5" xfId="136"/>
    <cellStyle name="Obično 5 2" xfId="137"/>
    <cellStyle name="Obično 6" xfId="138"/>
    <cellStyle name="Obično 6 2" xfId="139"/>
    <cellStyle name="Obično 7" xfId="140"/>
    <cellStyle name="Obično 7 2" xfId="141"/>
    <cellStyle name="Obično 8" xfId="142"/>
    <cellStyle name="Obično 9" xfId="143"/>
    <cellStyle name="Obično 9 2" xfId="144"/>
    <cellStyle name="Obično_građ. dil A" xfId="145"/>
    <cellStyle name="Percent" xfId="146"/>
    <cellStyle name="Postotak 2" xfId="147"/>
    <cellStyle name="Postotak 2 2" xfId="148"/>
    <cellStyle name="Postotak 3" xfId="149"/>
    <cellStyle name="Postotak 4" xfId="150"/>
    <cellStyle name="Povezana ćelija" xfId="151"/>
    <cellStyle name="Povezana ćelija 2" xfId="152"/>
    <cellStyle name="Followed Hyperlink" xfId="153"/>
    <cellStyle name="Provjera ćelije" xfId="154"/>
    <cellStyle name="Provjera ćelije 2" xfId="155"/>
    <cellStyle name="Tekst objašnjenja" xfId="156"/>
    <cellStyle name="Tekst objašnjenja 2" xfId="157"/>
    <cellStyle name="Tekst upozorenja" xfId="158"/>
    <cellStyle name="Tekst upozorenja 2" xfId="159"/>
    <cellStyle name="Ukupni zbroj" xfId="160"/>
    <cellStyle name="Ukupni zbroj 2" xfId="161"/>
    <cellStyle name="Unos" xfId="162"/>
    <cellStyle name="Unos 2" xfId="163"/>
    <cellStyle name="Currency" xfId="164"/>
    <cellStyle name="Currency [0]" xfId="165"/>
    <cellStyle name="Valuta 2" xfId="166"/>
    <cellStyle name="Valuta 2 2" xfId="167"/>
    <cellStyle name="Valuta 3" xfId="168"/>
    <cellStyle name="Valuta 4" xfId="169"/>
    <cellStyle name="Comma" xfId="170"/>
    <cellStyle name="Comma [0]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rhinatura.h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H580"/>
  <sheetViews>
    <sheetView showZeros="0" tabSelected="1" view="pageBreakPreview" zoomScale="130" zoomScaleSheetLayoutView="130" workbookViewId="0" topLeftCell="A196">
      <selection activeCell="C213" sqref="C213"/>
    </sheetView>
  </sheetViews>
  <sheetFormatPr defaultColWidth="9.140625" defaultRowHeight="12.75"/>
  <cols>
    <col min="1" max="1" width="5.8515625" style="3" customWidth="1"/>
    <col min="2" max="2" width="32.00390625" style="4" customWidth="1"/>
    <col min="3" max="3" width="10.421875" style="5" customWidth="1"/>
    <col min="4" max="4" width="9.8515625" style="34" customWidth="1"/>
    <col min="5" max="5" width="10.8515625" style="6" customWidth="1"/>
    <col min="6" max="6" width="14.28125" style="7" customWidth="1"/>
    <col min="7" max="7" width="19.28125" style="1" customWidth="1"/>
    <col min="8" max="8" width="19.57421875" style="1" customWidth="1"/>
    <col min="9" max="16384" width="9.140625" style="1" customWidth="1"/>
  </cols>
  <sheetData>
    <row r="2" spans="1:6" ht="12.75">
      <c r="A2" s="258" t="s">
        <v>65</v>
      </c>
      <c r="B2" s="258"/>
      <c r="C2" s="258"/>
      <c r="D2" s="258"/>
      <c r="E2" s="258"/>
      <c r="F2" s="258"/>
    </row>
    <row r="3" spans="1:6" ht="74.25" customHeight="1">
      <c r="A3" s="259"/>
      <c r="B3" s="259"/>
      <c r="C3" s="259"/>
      <c r="D3" s="259"/>
      <c r="E3" s="259"/>
      <c r="F3" s="259"/>
    </row>
    <row r="4" spans="1:6" ht="12.75">
      <c r="A4" s="260" t="s">
        <v>62</v>
      </c>
      <c r="B4" s="260"/>
      <c r="C4" s="260"/>
      <c r="D4" s="260"/>
      <c r="E4" s="260"/>
      <c r="F4" s="260"/>
    </row>
    <row r="5" spans="1:6" ht="12.75">
      <c r="A5" s="260" t="s">
        <v>5</v>
      </c>
      <c r="B5" s="260"/>
      <c r="C5" s="260"/>
      <c r="D5" s="260"/>
      <c r="E5" s="260"/>
      <c r="F5" s="260"/>
    </row>
    <row r="6" spans="1:6" ht="12.75">
      <c r="A6" s="261" t="s">
        <v>2</v>
      </c>
      <c r="B6" s="262"/>
      <c r="C6" s="262"/>
      <c r="D6" s="262"/>
      <c r="E6" s="262"/>
      <c r="F6" s="262"/>
    </row>
    <row r="7" spans="1:6" s="2" customFormat="1" ht="12.75">
      <c r="A7" s="263"/>
      <c r="B7" s="263"/>
      <c r="C7" s="263"/>
      <c r="D7" s="263"/>
      <c r="E7" s="263"/>
      <c r="F7" s="263"/>
    </row>
    <row r="8" spans="1:6" ht="15">
      <c r="A8" s="8"/>
      <c r="B8" s="12"/>
      <c r="C8" s="9"/>
      <c r="D8" s="30"/>
      <c r="E8" s="10"/>
      <c r="F8" s="8"/>
    </row>
    <row r="9" spans="1:6" ht="15">
      <c r="A9" s="8"/>
      <c r="B9" s="12"/>
      <c r="C9" s="9"/>
      <c r="D9" s="30"/>
      <c r="E9" s="10"/>
      <c r="F9" s="8"/>
    </row>
    <row r="10" spans="1:6" ht="15">
      <c r="A10" s="8"/>
      <c r="B10" s="12"/>
      <c r="C10" s="9"/>
      <c r="D10" s="30"/>
      <c r="E10" s="10"/>
      <c r="F10" s="8"/>
    </row>
    <row r="11" spans="1:6" ht="23.25">
      <c r="A11" s="8"/>
      <c r="B11" s="12"/>
      <c r="C11" s="38" t="s">
        <v>87</v>
      </c>
      <c r="D11" s="31"/>
      <c r="E11" s="10"/>
      <c r="F11" s="8"/>
    </row>
    <row r="12" spans="1:6" ht="26.25">
      <c r="A12" s="8"/>
      <c r="B12" s="12"/>
      <c r="C12" s="9"/>
      <c r="D12" s="32"/>
      <c r="E12" s="10"/>
      <c r="F12" s="8"/>
    </row>
    <row r="13" spans="1:6" ht="15">
      <c r="A13" s="8"/>
      <c r="B13" s="12"/>
      <c r="C13" s="9"/>
      <c r="D13" s="30"/>
      <c r="E13" s="10"/>
      <c r="F13" s="8"/>
    </row>
    <row r="14" spans="1:6" ht="15.75">
      <c r="A14" s="8"/>
      <c r="B14" s="12"/>
      <c r="C14" s="264" t="s">
        <v>76</v>
      </c>
      <c r="D14" s="265"/>
      <c r="E14" s="265"/>
      <c r="F14" s="266"/>
    </row>
    <row r="15" spans="1:6" ht="12.75">
      <c r="A15" s="8"/>
      <c r="B15" s="12"/>
      <c r="C15" s="267"/>
      <c r="D15" s="268"/>
      <c r="E15" s="268"/>
      <c r="F15" s="268"/>
    </row>
    <row r="16" spans="1:6" ht="15">
      <c r="A16" s="8"/>
      <c r="B16" s="12"/>
      <c r="C16" s="11"/>
      <c r="D16" s="33"/>
      <c r="E16" s="10"/>
      <c r="F16" s="8"/>
    </row>
    <row r="17" spans="1:6" ht="32.25" customHeight="1">
      <c r="A17" s="8"/>
      <c r="B17" s="12"/>
      <c r="C17" s="269" t="s">
        <v>110</v>
      </c>
      <c r="D17" s="270"/>
      <c r="E17" s="270"/>
      <c r="F17" s="270"/>
    </row>
    <row r="18" spans="1:6" ht="15" customHeight="1">
      <c r="A18" s="8"/>
      <c r="B18" s="12"/>
      <c r="C18" s="271"/>
      <c r="D18" s="272"/>
      <c r="E18" s="272"/>
      <c r="F18" s="272"/>
    </row>
    <row r="19" spans="1:6" ht="15.75" customHeight="1">
      <c r="A19" s="8"/>
      <c r="B19" s="12"/>
      <c r="C19" s="271" t="s">
        <v>85</v>
      </c>
      <c r="D19" s="268"/>
      <c r="E19" s="268"/>
      <c r="F19" s="268"/>
    </row>
    <row r="20" spans="1:5" ht="12.75">
      <c r="A20" s="8"/>
      <c r="B20" s="12"/>
      <c r="C20" s="273" t="s">
        <v>88</v>
      </c>
      <c r="D20" s="273"/>
      <c r="E20" s="273"/>
    </row>
    <row r="21" spans="1:6" ht="12.75">
      <c r="A21" s="8"/>
      <c r="B21" s="12"/>
      <c r="C21" s="274"/>
      <c r="D21" s="275"/>
      <c r="E21" s="275"/>
      <c r="F21" s="275"/>
    </row>
    <row r="22" spans="1:6" ht="21.75" customHeight="1">
      <c r="A22" s="8"/>
      <c r="B22" s="12"/>
      <c r="C22" s="276"/>
      <c r="D22" s="276"/>
      <c r="E22" s="276"/>
      <c r="F22" s="276"/>
    </row>
    <row r="23" spans="1:6" ht="30.75" customHeight="1">
      <c r="A23" s="8"/>
      <c r="B23" s="12"/>
      <c r="C23" s="277" t="s">
        <v>58</v>
      </c>
      <c r="D23" s="278"/>
      <c r="E23" s="278"/>
      <c r="F23" s="279"/>
    </row>
    <row r="24" spans="1:6" ht="15">
      <c r="A24" s="8"/>
      <c r="B24" s="12"/>
      <c r="C24" s="11"/>
      <c r="D24" s="33"/>
      <c r="E24" s="10"/>
      <c r="F24" s="8"/>
    </row>
    <row r="25" spans="1:6" ht="15">
      <c r="A25" s="12"/>
      <c r="B25" s="13" t="s">
        <v>6</v>
      </c>
      <c r="C25" s="271" t="s">
        <v>59</v>
      </c>
      <c r="D25" s="280"/>
      <c r="E25" s="280"/>
      <c r="F25" s="280"/>
    </row>
    <row r="26" spans="1:6" ht="18" customHeight="1">
      <c r="A26" s="8"/>
      <c r="B26" s="12"/>
      <c r="C26" s="281" t="s">
        <v>60</v>
      </c>
      <c r="D26" s="282"/>
      <c r="E26" s="282"/>
      <c r="F26" s="282"/>
    </row>
    <row r="27" spans="1:6" ht="15">
      <c r="A27" s="8"/>
      <c r="B27" s="12"/>
      <c r="C27" s="283"/>
      <c r="D27" s="280"/>
      <c r="E27" s="280"/>
      <c r="F27" s="280"/>
    </row>
    <row r="28" spans="1:6" ht="15">
      <c r="A28" s="8"/>
      <c r="B28" s="12"/>
      <c r="C28" s="11"/>
      <c r="D28" s="33"/>
      <c r="E28" s="10"/>
      <c r="F28" s="8"/>
    </row>
    <row r="29" spans="1:6" ht="12.75">
      <c r="A29" s="12"/>
      <c r="B29" s="1"/>
      <c r="C29" s="1"/>
      <c r="D29" s="1"/>
      <c r="E29" s="1"/>
      <c r="F29" s="1"/>
    </row>
    <row r="30" spans="1:6" ht="15">
      <c r="A30" s="12"/>
      <c r="B30" s="13"/>
      <c r="C30" s="163"/>
      <c r="D30" s="164"/>
      <c r="E30" s="164"/>
      <c r="F30" s="164"/>
    </row>
    <row r="31" spans="1:6" ht="15">
      <c r="A31" s="12"/>
      <c r="B31" s="13" t="s">
        <v>83</v>
      </c>
      <c r="C31" s="271" t="s">
        <v>0</v>
      </c>
      <c r="D31" s="282"/>
      <c r="E31" s="282"/>
      <c r="F31" s="282"/>
    </row>
    <row r="32" spans="1:6" ht="15">
      <c r="A32" s="12"/>
      <c r="B32" s="13"/>
      <c r="C32" s="163"/>
      <c r="D32" s="164"/>
      <c r="E32" s="164"/>
      <c r="F32" s="164"/>
    </row>
    <row r="33" spans="1:6" ht="15">
      <c r="A33" s="12"/>
      <c r="B33" s="13"/>
      <c r="C33" s="163"/>
      <c r="D33" s="164"/>
      <c r="E33" s="164"/>
      <c r="F33" s="164"/>
    </row>
    <row r="34" spans="1:6" ht="15">
      <c r="A34" s="12"/>
      <c r="B34" s="13"/>
      <c r="C34" s="163"/>
      <c r="D34" s="164"/>
      <c r="E34" s="164"/>
      <c r="F34" s="164"/>
    </row>
    <row r="35" spans="1:6" ht="15">
      <c r="A35" s="12"/>
      <c r="B35" s="13"/>
      <c r="C35" s="163"/>
      <c r="D35" s="164"/>
      <c r="E35" s="164"/>
      <c r="F35" s="164"/>
    </row>
    <row r="36" spans="1:6" ht="15">
      <c r="A36" s="8"/>
      <c r="B36" s="12"/>
      <c r="C36" s="11"/>
      <c r="D36" s="33"/>
      <c r="E36" s="10"/>
      <c r="F36" s="8"/>
    </row>
    <row r="37" spans="1:6" ht="15">
      <c r="A37" s="8"/>
      <c r="B37" s="13" t="s">
        <v>7</v>
      </c>
      <c r="C37" s="284" t="s">
        <v>61</v>
      </c>
      <c r="D37" s="284"/>
      <c r="E37" s="284"/>
      <c r="F37" s="284"/>
    </row>
    <row r="38" spans="1:6" ht="15">
      <c r="A38" s="8"/>
      <c r="B38" s="12"/>
      <c r="C38" s="284"/>
      <c r="D38" s="284"/>
      <c r="E38" s="284"/>
      <c r="F38" s="284"/>
    </row>
    <row r="39" ht="12.75">
      <c r="A39" s="12"/>
    </row>
    <row r="40" spans="1:2" ht="12.75">
      <c r="A40" s="8"/>
      <c r="B40" s="12"/>
    </row>
    <row r="41" spans="1:6" ht="15">
      <c r="A41" s="8"/>
      <c r="B41" s="12"/>
      <c r="C41" s="283" t="s">
        <v>86</v>
      </c>
      <c r="D41" s="283"/>
      <c r="E41" s="283"/>
      <c r="F41" s="14"/>
    </row>
    <row r="42" spans="1:6" ht="15">
      <c r="A42" s="8"/>
      <c r="B42" s="12"/>
      <c r="C42" s="11"/>
      <c r="D42" s="35"/>
      <c r="E42" s="15"/>
      <c r="F42" s="14"/>
    </row>
    <row r="43" spans="1:6" s="22" customFormat="1" ht="15.75">
      <c r="A43" s="135"/>
      <c r="B43" s="136" t="s">
        <v>8</v>
      </c>
      <c r="C43" s="157"/>
      <c r="D43" s="137"/>
      <c r="E43" s="138"/>
      <c r="F43" s="139"/>
    </row>
    <row r="44" spans="1:6" s="21" customFormat="1" ht="15.75">
      <c r="A44" s="16"/>
      <c r="B44" s="17"/>
      <c r="C44" s="18"/>
      <c r="D44" s="36"/>
      <c r="E44" s="19"/>
      <c r="F44" s="20"/>
    </row>
    <row r="45" spans="1:6" s="21" customFormat="1" ht="153.75" customHeight="1" thickBot="1">
      <c r="A45" s="285" t="s">
        <v>9</v>
      </c>
      <c r="B45" s="285"/>
      <c r="C45" s="285"/>
      <c r="D45" s="285"/>
      <c r="E45" s="285"/>
      <c r="F45" s="285"/>
    </row>
    <row r="46" spans="1:6" s="39" customFormat="1" ht="19.5" thickBot="1">
      <c r="A46" s="286" t="s">
        <v>111</v>
      </c>
      <c r="B46" s="287"/>
      <c r="C46" s="287"/>
      <c r="D46" s="287"/>
      <c r="E46" s="140"/>
      <c r="F46" s="141"/>
    </row>
    <row r="47" spans="1:6" s="39" customFormat="1" ht="12.75">
      <c r="A47" s="288"/>
      <c r="B47" s="288"/>
      <c r="C47" s="288"/>
      <c r="D47" s="288"/>
      <c r="E47" s="288"/>
      <c r="F47" s="288"/>
    </row>
    <row r="48" spans="1:6" s="39" customFormat="1" ht="15.75">
      <c r="A48" s="142" t="s">
        <v>121</v>
      </c>
      <c r="B48" s="158"/>
      <c r="C48" s="159"/>
      <c r="D48" s="143"/>
      <c r="E48" s="144"/>
      <c r="F48" s="145"/>
    </row>
    <row r="49" spans="1:6" s="39" customFormat="1" ht="15.75">
      <c r="A49" s="23"/>
      <c r="B49" s="24"/>
      <c r="C49" s="25"/>
      <c r="D49" s="65"/>
      <c r="E49" s="26"/>
      <c r="F49" s="26"/>
    </row>
    <row r="50" spans="1:6" s="39" customFormat="1" ht="124.5" customHeight="1">
      <c r="A50" s="289" t="s">
        <v>112</v>
      </c>
      <c r="B50" s="289"/>
      <c r="C50" s="289"/>
      <c r="D50" s="289"/>
      <c r="E50" s="289"/>
      <c r="F50" s="289"/>
    </row>
    <row r="51" spans="1:6" s="39" customFormat="1" ht="12.75">
      <c r="A51" s="41"/>
      <c r="B51" s="40"/>
      <c r="C51" s="43"/>
      <c r="D51" s="44"/>
      <c r="E51" s="45"/>
      <c r="F51" s="45"/>
    </row>
    <row r="52" spans="1:6" s="39" customFormat="1" ht="33.75" customHeight="1">
      <c r="A52" s="67"/>
      <c r="B52" s="68"/>
      <c r="C52" s="223" t="s">
        <v>25</v>
      </c>
      <c r="D52" s="223" t="s">
        <v>26</v>
      </c>
      <c r="E52" s="223" t="s">
        <v>27</v>
      </c>
      <c r="F52" s="223" t="s">
        <v>13</v>
      </c>
    </row>
    <row r="53" spans="1:6" s="39" customFormat="1" ht="15">
      <c r="A53" s="41"/>
      <c r="B53" s="42"/>
      <c r="C53" s="223" t="s">
        <v>22</v>
      </c>
      <c r="D53" s="223" t="s">
        <v>23</v>
      </c>
      <c r="E53" s="223" t="s">
        <v>24</v>
      </c>
      <c r="F53" s="223"/>
    </row>
    <row r="54" spans="1:6" s="39" customFormat="1" ht="12.75">
      <c r="A54" s="108"/>
      <c r="B54" s="111"/>
      <c r="C54" s="108"/>
      <c r="D54" s="108"/>
      <c r="E54" s="200"/>
      <c r="F54" s="200">
        <f aca="true" t="shared" si="0" ref="F54:F66">D54*E54</f>
        <v>0</v>
      </c>
    </row>
    <row r="55" spans="1:6" s="39" customFormat="1" ht="76.5">
      <c r="A55" s="220" t="s">
        <v>3</v>
      </c>
      <c r="B55" s="222" t="s">
        <v>113</v>
      </c>
      <c r="C55" s="255" t="s">
        <v>114</v>
      </c>
      <c r="D55" s="99">
        <v>2</v>
      </c>
      <c r="E55" s="200"/>
      <c r="F55" s="200">
        <f t="shared" si="0"/>
        <v>0</v>
      </c>
    </row>
    <row r="56" spans="1:6" s="39" customFormat="1" ht="13.5" customHeight="1">
      <c r="A56" s="79"/>
      <c r="B56" s="113"/>
      <c r="C56" s="109"/>
      <c r="D56" s="161"/>
      <c r="E56" s="200"/>
      <c r="F56" s="200">
        <f t="shared" si="0"/>
        <v>0</v>
      </c>
    </row>
    <row r="57" spans="1:6" s="39" customFormat="1" ht="96" customHeight="1">
      <c r="A57" s="220" t="s">
        <v>10</v>
      </c>
      <c r="B57" s="222" t="s">
        <v>77</v>
      </c>
      <c r="C57" s="112" t="s">
        <v>34</v>
      </c>
      <c r="D57" s="78">
        <v>460</v>
      </c>
      <c r="E57" s="200"/>
      <c r="F57" s="200">
        <f t="shared" si="0"/>
        <v>0</v>
      </c>
    </row>
    <row r="58" spans="1:6" s="39" customFormat="1" ht="12.75">
      <c r="A58" s="79"/>
      <c r="B58" s="113"/>
      <c r="C58" s="109"/>
      <c r="D58" s="115"/>
      <c r="E58" s="200"/>
      <c r="F58" s="200">
        <f t="shared" si="0"/>
        <v>0</v>
      </c>
    </row>
    <row r="59" spans="1:6" s="39" customFormat="1" ht="59.25" customHeight="1">
      <c r="A59" s="220" t="s">
        <v>11</v>
      </c>
      <c r="B59" s="224" t="s">
        <v>78</v>
      </c>
      <c r="C59" s="109"/>
      <c r="D59" s="162"/>
      <c r="E59" s="200"/>
      <c r="F59" s="200">
        <f t="shared" si="0"/>
        <v>0</v>
      </c>
    </row>
    <row r="60" spans="1:6" s="134" customFormat="1" ht="42" customHeight="1">
      <c r="A60" s="133"/>
      <c r="B60" s="222" t="s">
        <v>115</v>
      </c>
      <c r="C60" s="166"/>
      <c r="D60" s="99"/>
      <c r="E60" s="200"/>
      <c r="F60" s="200"/>
    </row>
    <row r="61" spans="1:6" s="39" customFormat="1" ht="30" customHeight="1">
      <c r="A61" s="79"/>
      <c r="B61" s="224" t="s">
        <v>116</v>
      </c>
      <c r="C61" s="112"/>
      <c r="D61" s="78"/>
      <c r="E61" s="200"/>
      <c r="F61" s="200"/>
    </row>
    <row r="62" spans="1:6" s="39" customFormat="1" ht="30" customHeight="1">
      <c r="A62" s="79"/>
      <c r="B62" s="224" t="s">
        <v>117</v>
      </c>
      <c r="C62" s="112"/>
      <c r="D62" s="78"/>
      <c r="E62" s="200"/>
      <c r="F62" s="200"/>
    </row>
    <row r="63" spans="1:6" s="39" customFormat="1" ht="30" customHeight="1">
      <c r="A63" s="79"/>
      <c r="B63" s="224" t="s">
        <v>118</v>
      </c>
      <c r="C63" s="112"/>
      <c r="D63" s="78"/>
      <c r="E63" s="200"/>
      <c r="F63" s="200"/>
    </row>
    <row r="64" spans="1:6" s="39" customFormat="1" ht="49.5" customHeight="1">
      <c r="A64" s="79"/>
      <c r="B64" s="222" t="s">
        <v>66</v>
      </c>
      <c r="C64" s="109"/>
      <c r="D64" s="78"/>
      <c r="E64" s="200"/>
      <c r="F64" s="200"/>
    </row>
    <row r="65" spans="1:6" s="39" customFormat="1" ht="12.75">
      <c r="A65" s="79"/>
      <c r="B65" s="110"/>
      <c r="C65" s="255" t="s">
        <v>18</v>
      </c>
      <c r="D65" s="172">
        <v>1</v>
      </c>
      <c r="E65" s="200"/>
      <c r="F65" s="200">
        <f t="shared" si="0"/>
        <v>0</v>
      </c>
    </row>
    <row r="66" spans="1:6" s="39" customFormat="1" ht="66" customHeight="1">
      <c r="A66" s="41" t="s">
        <v>12</v>
      </c>
      <c r="B66" s="71" t="s">
        <v>50</v>
      </c>
      <c r="C66" s="70" t="s">
        <v>14</v>
      </c>
      <c r="D66" s="72">
        <f>28.2+7.99*6+4.52*6+0.8*3+6.25+6.6+0.49+1+20</f>
        <v>140</v>
      </c>
      <c r="E66" s="200"/>
      <c r="F66" s="200">
        <f t="shared" si="0"/>
        <v>0</v>
      </c>
    </row>
    <row r="67" spans="1:6" s="39" customFormat="1" ht="12.75">
      <c r="A67" s="41"/>
      <c r="B67" s="71"/>
      <c r="C67" s="70"/>
      <c r="D67" s="72"/>
      <c r="E67" s="200"/>
      <c r="F67" s="200"/>
    </row>
    <row r="68" spans="1:6" s="39" customFormat="1" ht="38.25">
      <c r="A68" s="41" t="s">
        <v>17</v>
      </c>
      <c r="B68" s="71" t="s">
        <v>79</v>
      </c>
      <c r="C68" s="235" t="s">
        <v>18</v>
      </c>
      <c r="D68" s="72">
        <v>1</v>
      </c>
      <c r="E68" s="200"/>
      <c r="F68" s="200">
        <f>D68*E68</f>
        <v>0</v>
      </c>
    </row>
    <row r="69" spans="1:6" s="39" customFormat="1" ht="12.75">
      <c r="A69" s="41"/>
      <c r="B69" s="71"/>
      <c r="C69" s="235"/>
      <c r="D69" s="72"/>
      <c r="E69" s="200"/>
      <c r="F69" s="200"/>
    </row>
    <row r="70" spans="1:6" s="39" customFormat="1" ht="89.25">
      <c r="A70" s="41" t="s">
        <v>92</v>
      </c>
      <c r="B70" s="71" t="s">
        <v>106</v>
      </c>
      <c r="C70" s="242" t="s">
        <v>93</v>
      </c>
      <c r="D70" s="243">
        <v>6</v>
      </c>
      <c r="E70" s="200"/>
      <c r="F70" s="200">
        <f>D70*E70</f>
        <v>0</v>
      </c>
    </row>
    <row r="71" spans="1:6" s="39" customFormat="1" ht="12.75">
      <c r="A71" s="41"/>
      <c r="B71" s="71"/>
      <c r="C71" s="235"/>
      <c r="D71" s="72"/>
      <c r="E71" s="200"/>
      <c r="F71" s="200"/>
    </row>
    <row r="72" spans="1:6" s="39" customFormat="1" ht="89.25">
      <c r="A72" s="41" t="s">
        <v>94</v>
      </c>
      <c r="B72" s="222" t="s">
        <v>105</v>
      </c>
      <c r="C72" s="242" t="s">
        <v>95</v>
      </c>
      <c r="D72" s="212">
        <v>59</v>
      </c>
      <c r="E72" s="200"/>
      <c r="F72" s="200">
        <f>D72*E72</f>
        <v>0</v>
      </c>
    </row>
    <row r="73" spans="1:6" s="39" customFormat="1" ht="15">
      <c r="A73" s="41"/>
      <c r="B73" s="222"/>
      <c r="C73" s="242"/>
      <c r="D73" s="212"/>
      <c r="E73" s="200"/>
      <c r="F73" s="200"/>
    </row>
    <row r="74" spans="1:6" s="39" customFormat="1" ht="25.5">
      <c r="A74" s="41" t="s">
        <v>122</v>
      </c>
      <c r="B74" s="222" t="s">
        <v>123</v>
      </c>
      <c r="C74" s="242"/>
      <c r="D74" s="212"/>
      <c r="E74" s="200"/>
      <c r="F74" s="200"/>
    </row>
    <row r="75" spans="1:6" s="39" customFormat="1" ht="25.5">
      <c r="A75" s="41"/>
      <c r="B75" s="222" t="s">
        <v>127</v>
      </c>
      <c r="C75" s="242"/>
      <c r="D75" s="212"/>
      <c r="E75" s="200"/>
      <c r="F75" s="200"/>
    </row>
    <row r="76" spans="1:6" s="39" customFormat="1" ht="15">
      <c r="A76" s="41"/>
      <c r="B76" s="222" t="s">
        <v>124</v>
      </c>
      <c r="C76" s="242"/>
      <c r="D76" s="212"/>
      <c r="E76" s="200"/>
      <c r="F76" s="200"/>
    </row>
    <row r="77" spans="1:6" s="39" customFormat="1" ht="25.5">
      <c r="A77" s="41"/>
      <c r="B77" s="222" t="s">
        <v>125</v>
      </c>
      <c r="C77" s="242"/>
      <c r="D77" s="212"/>
      <c r="E77" s="200"/>
      <c r="F77" s="200"/>
    </row>
    <row r="78" spans="1:6" s="39" customFormat="1" ht="25.5">
      <c r="A78" s="41"/>
      <c r="B78" s="222" t="s">
        <v>128</v>
      </c>
      <c r="C78" s="242"/>
      <c r="D78" s="212"/>
      <c r="E78" s="200"/>
      <c r="F78" s="200"/>
    </row>
    <row r="79" spans="1:6" s="39" customFormat="1" ht="25.5">
      <c r="A79" s="41"/>
      <c r="B79" s="222" t="s">
        <v>126</v>
      </c>
      <c r="C79" s="255" t="s">
        <v>1</v>
      </c>
      <c r="D79" s="212">
        <v>2</v>
      </c>
      <c r="E79" s="200"/>
      <c r="F79" s="200">
        <f>D79*E79</f>
        <v>0</v>
      </c>
    </row>
    <row r="80" spans="1:6" s="39" customFormat="1" ht="12.75">
      <c r="A80" s="41"/>
      <c r="B80" s="222"/>
      <c r="C80" s="255"/>
      <c r="D80" s="212"/>
      <c r="E80" s="200"/>
      <c r="F80" s="200"/>
    </row>
    <row r="81" spans="1:6" s="39" customFormat="1" ht="51">
      <c r="A81" s="41" t="s">
        <v>129</v>
      </c>
      <c r="B81" s="222" t="s">
        <v>135</v>
      </c>
      <c r="C81" s="255"/>
      <c r="D81" s="212"/>
      <c r="E81" s="200"/>
      <c r="F81" s="200"/>
    </row>
    <row r="82" spans="1:6" s="39" customFormat="1" ht="25.5">
      <c r="A82" s="41"/>
      <c r="B82" s="222" t="s">
        <v>131</v>
      </c>
      <c r="C82" s="255"/>
      <c r="D82" s="212"/>
      <c r="E82" s="200"/>
      <c r="F82" s="200"/>
    </row>
    <row r="83" spans="1:6" s="39" customFormat="1" ht="25.5">
      <c r="A83" s="41"/>
      <c r="B83" s="222" t="s">
        <v>130</v>
      </c>
      <c r="C83" s="242" t="s">
        <v>95</v>
      </c>
      <c r="D83" s="212">
        <v>25</v>
      </c>
      <c r="E83" s="200"/>
      <c r="F83" s="200">
        <f>D83*E83</f>
        <v>0</v>
      </c>
    </row>
    <row r="84" spans="1:6" s="39" customFormat="1" ht="15">
      <c r="A84" s="41"/>
      <c r="B84" s="222"/>
      <c r="C84" s="242"/>
      <c r="D84" s="212"/>
      <c r="E84" s="200"/>
      <c r="F84" s="200"/>
    </row>
    <row r="85" spans="1:6" s="39" customFormat="1" ht="38.25">
      <c r="A85" s="41" t="s">
        <v>132</v>
      </c>
      <c r="B85" s="222" t="s">
        <v>134</v>
      </c>
      <c r="C85" s="242"/>
      <c r="D85" s="212"/>
      <c r="E85" s="200"/>
      <c r="F85" s="200"/>
    </row>
    <row r="86" spans="1:6" s="39" customFormat="1" ht="51">
      <c r="A86" s="41"/>
      <c r="B86" s="222" t="s">
        <v>133</v>
      </c>
      <c r="C86" s="255" t="s">
        <v>18</v>
      </c>
      <c r="D86" s="212">
        <v>1</v>
      </c>
      <c r="E86" s="200"/>
      <c r="F86" s="200">
        <f>D86*E86</f>
        <v>0</v>
      </c>
    </row>
    <row r="87" spans="1:6" s="39" customFormat="1" ht="15">
      <c r="A87" s="41"/>
      <c r="B87" s="222"/>
      <c r="C87" s="242"/>
      <c r="D87" s="212"/>
      <c r="E87" s="200"/>
      <c r="F87" s="200"/>
    </row>
    <row r="88" spans="1:6" s="39" customFormat="1" ht="12.75">
      <c r="A88" s="41"/>
      <c r="B88" s="71"/>
      <c r="C88" s="235"/>
      <c r="D88" s="72"/>
      <c r="E88" s="200"/>
      <c r="F88" s="200"/>
    </row>
    <row r="89" spans="1:6" s="39" customFormat="1" ht="15.75">
      <c r="A89" s="142" t="s">
        <v>19</v>
      </c>
      <c r="B89" s="158"/>
      <c r="C89" s="159"/>
      <c r="D89" s="143"/>
      <c r="E89" s="144"/>
      <c r="F89" s="201">
        <f>SUM(F54:F88)</f>
        <v>0</v>
      </c>
    </row>
    <row r="90" spans="1:6" s="39" customFormat="1" ht="12.75">
      <c r="A90" s="41"/>
      <c r="B90" s="42"/>
      <c r="C90" s="69"/>
      <c r="D90" s="69"/>
      <c r="E90" s="69"/>
      <c r="F90" s="69"/>
    </row>
    <row r="91" spans="1:6" s="39" customFormat="1" ht="15.75">
      <c r="A91" s="290" t="s">
        <v>51</v>
      </c>
      <c r="B91" s="291"/>
      <c r="C91" s="291"/>
      <c r="D91" s="291"/>
      <c r="E91" s="291"/>
      <c r="F91" s="292"/>
    </row>
    <row r="92" spans="1:6" s="39" customFormat="1" ht="12.75">
      <c r="A92" s="84"/>
      <c r="B92" s="85"/>
      <c r="C92" s="80"/>
      <c r="D92" s="81"/>
      <c r="E92" s="81"/>
      <c r="F92" s="86"/>
    </row>
    <row r="93" spans="1:6" s="39" customFormat="1" ht="74.25" customHeight="1">
      <c r="A93" s="293" t="s">
        <v>67</v>
      </c>
      <c r="B93" s="294"/>
      <c r="C93" s="294"/>
      <c r="D93" s="294"/>
      <c r="E93" s="294"/>
      <c r="F93" s="294"/>
    </row>
    <row r="94" spans="1:6" s="39" customFormat="1" ht="12.75">
      <c r="A94" s="77"/>
      <c r="B94" s="77"/>
      <c r="C94" s="69"/>
      <c r="D94" s="69"/>
      <c r="E94" s="69"/>
      <c r="F94" s="69"/>
    </row>
    <row r="95" spans="1:6" s="39" customFormat="1" ht="35.25" customHeight="1">
      <c r="A95" s="77"/>
      <c r="B95" s="77"/>
      <c r="C95" s="223" t="s">
        <v>25</v>
      </c>
      <c r="D95" s="223" t="s">
        <v>26</v>
      </c>
      <c r="E95" s="223" t="s">
        <v>27</v>
      </c>
      <c r="F95" s="223" t="s">
        <v>13</v>
      </c>
    </row>
    <row r="96" spans="1:6" s="39" customFormat="1" ht="18.75" customHeight="1">
      <c r="A96" s="77"/>
      <c r="B96" s="77"/>
      <c r="C96" s="223" t="s">
        <v>22</v>
      </c>
      <c r="D96" s="223" t="s">
        <v>23</v>
      </c>
      <c r="E96" s="223" t="s">
        <v>24</v>
      </c>
      <c r="F96" s="223"/>
    </row>
    <row r="97" spans="1:6" s="39" customFormat="1" ht="12.75">
      <c r="A97" s="87"/>
      <c r="B97" s="88"/>
      <c r="C97" s="118"/>
      <c r="D97" s="89"/>
      <c r="E97" s="90"/>
      <c r="F97" s="86"/>
    </row>
    <row r="98" spans="1:6" s="39" customFormat="1" ht="38.25">
      <c r="A98" s="244" t="s">
        <v>3</v>
      </c>
      <c r="B98" s="245" t="s">
        <v>96</v>
      </c>
      <c r="C98" s="246"/>
      <c r="D98" s="247"/>
      <c r="E98" s="248"/>
      <c r="F98" s="208"/>
    </row>
    <row r="99" spans="1:6" s="39" customFormat="1" ht="25.5">
      <c r="A99" s="244"/>
      <c r="B99" s="245" t="s">
        <v>136</v>
      </c>
      <c r="C99" s="246"/>
      <c r="D99" s="247"/>
      <c r="E99" s="248"/>
      <c r="F99" s="208"/>
    </row>
    <row r="100" spans="1:6" s="39" customFormat="1" ht="51">
      <c r="A100" s="244"/>
      <c r="B100" s="245" t="s">
        <v>97</v>
      </c>
      <c r="C100" s="246"/>
      <c r="D100" s="247"/>
      <c r="E100" s="248"/>
      <c r="F100" s="208"/>
    </row>
    <row r="101" spans="1:2" s="39" customFormat="1" ht="51">
      <c r="A101" s="244"/>
      <c r="B101" s="226" t="s">
        <v>68</v>
      </c>
    </row>
    <row r="102" spans="1:6" s="39" customFormat="1" ht="25.5">
      <c r="A102" s="244"/>
      <c r="B102" s="226" t="s">
        <v>4</v>
      </c>
      <c r="C102" s="246" t="s">
        <v>98</v>
      </c>
      <c r="D102" s="249">
        <v>1</v>
      </c>
      <c r="E102" s="206"/>
      <c r="F102" s="208">
        <f>D102*E102</f>
        <v>0</v>
      </c>
    </row>
    <row r="103" spans="1:6" s="39" customFormat="1" ht="12.75">
      <c r="A103" s="87"/>
      <c r="B103" s="88"/>
      <c r="C103" s="118"/>
      <c r="D103" s="89"/>
      <c r="E103" s="90"/>
      <c r="F103" s="86"/>
    </row>
    <row r="104" spans="1:6" s="39" customFormat="1" ht="59.25" customHeight="1">
      <c r="A104" s="236" t="s">
        <v>10</v>
      </c>
      <c r="B104" s="222" t="s">
        <v>107</v>
      </c>
      <c r="E104" s="206"/>
      <c r="F104" s="208">
        <f>D104*E104</f>
        <v>0</v>
      </c>
    </row>
    <row r="105" spans="1:2" s="39" customFormat="1" ht="54.75" customHeight="1">
      <c r="A105" s="87"/>
      <c r="B105" s="227" t="s">
        <v>69</v>
      </c>
    </row>
    <row r="106" spans="1:6" s="39" customFormat="1" ht="33" customHeight="1">
      <c r="A106" s="87"/>
      <c r="B106" s="226" t="s">
        <v>4</v>
      </c>
      <c r="C106" s="116" t="s">
        <v>14</v>
      </c>
      <c r="D106" s="78">
        <f>28.2+0.9+0.9</f>
        <v>29.999999999999996</v>
      </c>
      <c r="E106" s="206"/>
      <c r="F106" s="208">
        <f>D106*E106</f>
        <v>0</v>
      </c>
    </row>
    <row r="107" spans="1:6" s="39" customFormat="1" ht="12.75">
      <c r="A107" s="87"/>
      <c r="B107" s="226"/>
      <c r="C107" s="116"/>
      <c r="D107" s="78"/>
      <c r="E107" s="206"/>
      <c r="F107" s="208"/>
    </row>
    <row r="108" spans="1:6" s="39" customFormat="1" ht="38.25">
      <c r="A108" s="244" t="s">
        <v>11</v>
      </c>
      <c r="B108" s="226" t="s">
        <v>119</v>
      </c>
      <c r="C108" s="116"/>
      <c r="D108" s="78"/>
      <c r="E108" s="206"/>
      <c r="F108" s="208"/>
    </row>
    <row r="109" spans="1:6" s="39" customFormat="1" ht="25.5">
      <c r="A109" s="87"/>
      <c r="B109" s="226" t="s">
        <v>120</v>
      </c>
      <c r="C109" s="112" t="s">
        <v>34</v>
      </c>
      <c r="D109" s="257">
        <v>460</v>
      </c>
      <c r="E109" s="209"/>
      <c r="F109" s="256">
        <f>D109*E109</f>
        <v>0</v>
      </c>
    </row>
    <row r="110" spans="1:6" s="39" customFormat="1" ht="12.75">
      <c r="A110" s="87"/>
      <c r="B110" s="226"/>
      <c r="C110" s="116"/>
      <c r="D110" s="78"/>
      <c r="E110" s="206"/>
      <c r="F110" s="208"/>
    </row>
    <row r="111" spans="1:6" s="39" customFormat="1" ht="25.5">
      <c r="A111" s="244" t="s">
        <v>12</v>
      </c>
      <c r="B111" s="224" t="s">
        <v>99</v>
      </c>
      <c r="C111" s="250"/>
      <c r="D111" s="251"/>
      <c r="E111" s="206"/>
      <c r="F111" s="208">
        <f>D111*E111</f>
        <v>0</v>
      </c>
    </row>
    <row r="112" spans="1:6" s="39" customFormat="1" ht="25.5">
      <c r="A112" s="244"/>
      <c r="B112" s="224" t="s">
        <v>100</v>
      </c>
      <c r="C112" s="250"/>
      <c r="D112" s="251"/>
      <c r="E112" s="206"/>
      <c r="F112" s="208">
        <f>D112*E112</f>
        <v>0</v>
      </c>
    </row>
    <row r="113" spans="1:6" s="39" customFormat="1" ht="51">
      <c r="A113" s="244"/>
      <c r="B113" s="224" t="s">
        <v>101</v>
      </c>
      <c r="C113" s="250"/>
      <c r="D113" s="251"/>
      <c r="E113" s="206"/>
      <c r="F113" s="208">
        <f>D113*E113</f>
        <v>0</v>
      </c>
    </row>
    <row r="114" spans="1:6" s="39" customFormat="1" ht="25.5">
      <c r="A114" s="244"/>
      <c r="B114" s="252" t="s">
        <v>102</v>
      </c>
      <c r="C114" s="253"/>
      <c r="D114" s="251"/>
      <c r="E114" s="206"/>
      <c r="F114" s="208">
        <f>D114*E114</f>
        <v>0</v>
      </c>
    </row>
    <row r="115" spans="1:6" s="39" customFormat="1" ht="51">
      <c r="A115" s="244"/>
      <c r="B115" s="252" t="s">
        <v>108</v>
      </c>
      <c r="C115" s="250" t="s">
        <v>103</v>
      </c>
      <c r="D115" s="254">
        <v>59</v>
      </c>
      <c r="E115" s="206"/>
      <c r="F115" s="208">
        <f>D115*E115</f>
        <v>0</v>
      </c>
    </row>
    <row r="116" spans="1:6" s="39" customFormat="1" ht="12.75">
      <c r="A116" s="87"/>
      <c r="B116" s="117"/>
      <c r="C116" s="116"/>
      <c r="D116" s="114"/>
      <c r="E116" s="206"/>
      <c r="F116" s="208"/>
    </row>
    <row r="117" spans="1:6" s="39" customFormat="1" ht="21" customHeight="1">
      <c r="A117" s="295" t="s">
        <v>51</v>
      </c>
      <c r="B117" s="296"/>
      <c r="C117" s="296"/>
      <c r="D117" s="296"/>
      <c r="E117" s="296"/>
      <c r="F117" s="207">
        <f>SUM(F98:F115)</f>
        <v>0</v>
      </c>
    </row>
    <row r="118" spans="1:6" s="39" customFormat="1" ht="12.75">
      <c r="A118" s="41"/>
      <c r="B118" s="42"/>
      <c r="C118" s="69"/>
      <c r="D118" s="69"/>
      <c r="E118" s="69"/>
      <c r="F118" s="69"/>
    </row>
    <row r="119" spans="1:6" s="39" customFormat="1" ht="15.75">
      <c r="A119" s="297" t="s">
        <v>52</v>
      </c>
      <c r="B119" s="291"/>
      <c r="C119" s="191"/>
      <c r="D119" s="192"/>
      <c r="E119" s="193"/>
      <c r="F119" s="194"/>
    </row>
    <row r="120" spans="1:6" s="39" customFormat="1" ht="18">
      <c r="A120" s="128"/>
      <c r="B120" s="129"/>
      <c r="C120" s="124"/>
      <c r="D120" s="125"/>
      <c r="E120" s="121"/>
      <c r="F120" s="122"/>
    </row>
    <row r="121" spans="1:6" s="39" customFormat="1" ht="100.5" customHeight="1">
      <c r="A121" s="298" t="s">
        <v>15</v>
      </c>
      <c r="B121" s="298"/>
      <c r="C121" s="298"/>
      <c r="D121" s="298"/>
      <c r="E121" s="298"/>
      <c r="F121" s="298"/>
    </row>
    <row r="122" spans="1:6" s="39" customFormat="1" ht="34.5" customHeight="1">
      <c r="A122" s="228"/>
      <c r="B122" s="228"/>
      <c r="C122" s="223" t="s">
        <v>25</v>
      </c>
      <c r="D122" s="223" t="s">
        <v>26</v>
      </c>
      <c r="E122" s="223" t="s">
        <v>27</v>
      </c>
      <c r="F122" s="223" t="s">
        <v>13</v>
      </c>
    </row>
    <row r="123" spans="1:6" s="39" customFormat="1" ht="20.25" customHeight="1">
      <c r="A123" s="123"/>
      <c r="B123" s="126"/>
      <c r="C123" s="223" t="s">
        <v>22</v>
      </c>
      <c r="D123" s="223" t="s">
        <v>23</v>
      </c>
      <c r="E123" s="223" t="s">
        <v>24</v>
      </c>
      <c r="F123" s="223"/>
    </row>
    <row r="124" spans="1:6" s="39" customFormat="1" ht="12.75">
      <c r="A124" s="123"/>
      <c r="B124" s="126"/>
      <c r="C124" s="127"/>
      <c r="D124" s="123"/>
      <c r="E124" s="130"/>
      <c r="F124" s="131"/>
    </row>
    <row r="125" spans="1:2" s="39" customFormat="1" ht="188.25" customHeight="1">
      <c r="A125" s="237" t="s">
        <v>3</v>
      </c>
      <c r="B125" s="222" t="s">
        <v>89</v>
      </c>
    </row>
    <row r="126" spans="1:6" s="39" customFormat="1" ht="39" customHeight="1">
      <c r="A126" s="119"/>
      <c r="B126" s="120" t="s">
        <v>4</v>
      </c>
      <c r="C126" s="112" t="s">
        <v>34</v>
      </c>
      <c r="D126" s="257">
        <v>460</v>
      </c>
      <c r="E126" s="209"/>
      <c r="F126" s="202">
        <f>D126*E126</f>
        <v>0</v>
      </c>
    </row>
    <row r="127" spans="1:6" s="39" customFormat="1" ht="12.75">
      <c r="A127" s="119"/>
      <c r="B127" s="110"/>
      <c r="C127" s="116"/>
      <c r="D127" s="132"/>
      <c r="E127" s="209"/>
      <c r="F127" s="202">
        <f aca="true" t="shared" si="1" ref="F127:F132">D127*E127</f>
        <v>0</v>
      </c>
    </row>
    <row r="128" spans="1:6" s="39" customFormat="1" ht="69.75" customHeight="1">
      <c r="A128" s="237" t="s">
        <v>10</v>
      </c>
      <c r="B128" s="222" t="s">
        <v>90</v>
      </c>
      <c r="E128" s="209"/>
      <c r="F128" s="202">
        <f t="shared" si="1"/>
        <v>0</v>
      </c>
    </row>
    <row r="129" spans="1:6" s="39" customFormat="1" ht="31.5" customHeight="1">
      <c r="A129" s="119"/>
      <c r="B129" s="120" t="s">
        <v>4</v>
      </c>
      <c r="C129" s="116" t="s">
        <v>1</v>
      </c>
      <c r="D129" s="257">
        <v>180</v>
      </c>
      <c r="E129" s="209"/>
      <c r="F129" s="202">
        <f t="shared" si="1"/>
        <v>0</v>
      </c>
    </row>
    <row r="130" spans="1:6" s="39" customFormat="1" ht="12.75">
      <c r="A130" s="119"/>
      <c r="B130" s="110"/>
      <c r="C130" s="116"/>
      <c r="D130" s="132"/>
      <c r="E130" s="209"/>
      <c r="F130" s="202">
        <f t="shared" si="1"/>
        <v>0</v>
      </c>
    </row>
    <row r="131" spans="1:6" s="39" customFormat="1" ht="116.25" customHeight="1">
      <c r="A131" s="237" t="s">
        <v>11</v>
      </c>
      <c r="B131" s="222" t="s">
        <v>91</v>
      </c>
      <c r="C131" s="116" t="s">
        <v>36</v>
      </c>
      <c r="D131" s="132" t="s">
        <v>36</v>
      </c>
      <c r="E131" s="209"/>
      <c r="F131" s="202"/>
    </row>
    <row r="132" spans="1:6" s="39" customFormat="1" ht="18.75" customHeight="1">
      <c r="A132" s="119"/>
      <c r="B132" s="119" t="s">
        <v>37</v>
      </c>
      <c r="C132" s="116" t="s">
        <v>14</v>
      </c>
      <c r="D132" s="257">
        <f>D106</f>
        <v>29.999999999999996</v>
      </c>
      <c r="E132" s="209"/>
      <c r="F132" s="202">
        <f t="shared" si="1"/>
        <v>0</v>
      </c>
    </row>
    <row r="133" spans="1:6" s="39" customFormat="1" ht="15.75">
      <c r="A133" s="297" t="s">
        <v>52</v>
      </c>
      <c r="B133" s="291"/>
      <c r="C133" s="195"/>
      <c r="D133" s="196"/>
      <c r="E133" s="193"/>
      <c r="F133" s="203">
        <f>SUM(F125:F132)</f>
        <v>0</v>
      </c>
    </row>
    <row r="134" spans="1:6" s="39" customFormat="1" ht="12.75">
      <c r="A134" s="41"/>
      <c r="B134" s="42"/>
      <c r="C134" s="69"/>
      <c r="D134" s="69"/>
      <c r="E134" s="69"/>
      <c r="F134" s="69"/>
    </row>
    <row r="135" spans="1:6" s="39" customFormat="1" ht="15.75">
      <c r="A135" s="299" t="s">
        <v>33</v>
      </c>
      <c r="B135" s="291"/>
      <c r="C135" s="291"/>
      <c r="D135" s="291"/>
      <c r="E135" s="291"/>
      <c r="F135" s="292"/>
    </row>
    <row r="136" spans="1:6" s="39" customFormat="1" ht="12.75">
      <c r="A136" s="92"/>
      <c r="B136" s="103"/>
      <c r="C136" s="83"/>
      <c r="D136" s="82"/>
      <c r="E136" s="93"/>
      <c r="F136" s="101"/>
    </row>
    <row r="137" spans="1:6" s="39" customFormat="1" ht="93.75" customHeight="1">
      <c r="A137" s="300" t="s">
        <v>15</v>
      </c>
      <c r="B137" s="300"/>
      <c r="C137" s="300"/>
      <c r="D137" s="301"/>
      <c r="E137" s="301"/>
      <c r="F137" s="301"/>
    </row>
    <row r="138" spans="1:6" s="39" customFormat="1" ht="53.25" customHeight="1">
      <c r="A138" s="302" t="s">
        <v>16</v>
      </c>
      <c r="B138" s="302"/>
      <c r="C138" s="302"/>
      <c r="D138" s="303"/>
      <c r="E138" s="303"/>
      <c r="F138" s="303"/>
    </row>
    <row r="139" spans="1:6" s="39" customFormat="1" ht="12.75">
      <c r="A139" s="104"/>
      <c r="B139" s="100"/>
      <c r="C139" s="102"/>
      <c r="D139" s="102"/>
      <c r="E139" s="106"/>
      <c r="F139" s="105"/>
    </row>
    <row r="140" spans="1:6" s="39" customFormat="1" ht="15" customHeight="1">
      <c r="A140" s="104"/>
      <c r="B140" s="229" t="s">
        <v>28</v>
      </c>
      <c r="C140" s="102"/>
      <c r="D140" s="102"/>
      <c r="E140" s="106"/>
      <c r="F140" s="105"/>
    </row>
    <row r="141" spans="1:6" s="39" customFormat="1" ht="18" customHeight="1">
      <c r="A141" s="104"/>
      <c r="B141" s="230" t="s">
        <v>53</v>
      </c>
      <c r="C141" s="102"/>
      <c r="D141" s="102"/>
      <c r="E141" s="106"/>
      <c r="F141" s="105"/>
    </row>
    <row r="142" spans="1:6" s="39" customFormat="1" ht="12.75">
      <c r="A142" s="104"/>
      <c r="B142" s="230"/>
      <c r="C142" s="102"/>
      <c r="D142" s="102"/>
      <c r="E142" s="106"/>
      <c r="F142" s="105"/>
    </row>
    <row r="143" spans="1:6" s="39" customFormat="1" ht="16.5" customHeight="1">
      <c r="A143" s="104"/>
      <c r="B143" s="231" t="s">
        <v>38</v>
      </c>
      <c r="C143" s="102"/>
      <c r="D143" s="102"/>
      <c r="E143" s="106"/>
      <c r="F143" s="105"/>
    </row>
    <row r="144" spans="1:6" s="39" customFormat="1" ht="15" customHeight="1">
      <c r="A144" s="104"/>
      <c r="B144" s="231" t="s">
        <v>54</v>
      </c>
      <c r="C144" s="102"/>
      <c r="D144" s="102"/>
      <c r="E144" s="106"/>
      <c r="F144" s="105"/>
    </row>
    <row r="145" spans="1:6" s="39" customFormat="1" ht="12.75">
      <c r="A145" s="104"/>
      <c r="B145" s="232"/>
      <c r="C145" s="102"/>
      <c r="D145" s="102"/>
      <c r="E145" s="106"/>
      <c r="F145" s="105"/>
    </row>
    <row r="146" spans="1:6" s="39" customFormat="1" ht="29.25" customHeight="1">
      <c r="A146" s="104"/>
      <c r="B146" s="229" t="s">
        <v>49</v>
      </c>
      <c r="C146" s="102"/>
      <c r="D146" s="102"/>
      <c r="E146" s="106"/>
      <c r="F146" s="105"/>
    </row>
    <row r="147" spans="1:6" s="39" customFormat="1" ht="15.75" customHeight="1">
      <c r="A147" s="104"/>
      <c r="B147" s="233" t="s">
        <v>29</v>
      </c>
      <c r="C147" s="102"/>
      <c r="D147" s="102"/>
      <c r="E147" s="106"/>
      <c r="F147" s="105"/>
    </row>
    <row r="148" spans="1:6" s="39" customFormat="1" ht="16.5" customHeight="1">
      <c r="A148" s="104"/>
      <c r="B148" s="233" t="s">
        <v>30</v>
      </c>
      <c r="C148" s="102"/>
      <c r="D148" s="102"/>
      <c r="E148" s="106"/>
      <c r="F148" s="105"/>
    </row>
    <row r="149" spans="1:6" s="39" customFormat="1" ht="16.5" customHeight="1">
      <c r="A149" s="104"/>
      <c r="B149" s="233" t="s">
        <v>31</v>
      </c>
      <c r="C149" s="102"/>
      <c r="D149" s="102"/>
      <c r="E149" s="106"/>
      <c r="F149" s="105"/>
    </row>
    <row r="150" spans="1:6" s="39" customFormat="1" ht="15" customHeight="1">
      <c r="A150" s="104"/>
      <c r="B150" s="233" t="s">
        <v>32</v>
      </c>
      <c r="C150" s="102"/>
      <c r="D150" s="102"/>
      <c r="E150" s="106"/>
      <c r="F150" s="105"/>
    </row>
    <row r="151" spans="1:6" s="39" customFormat="1" ht="13.5" customHeight="1">
      <c r="A151" s="104"/>
      <c r="B151" s="102"/>
      <c r="C151" s="91"/>
      <c r="D151" s="91"/>
      <c r="E151" s="91"/>
      <c r="F151" s="91"/>
    </row>
    <row r="152" spans="1:6" s="39" customFormat="1" ht="36" customHeight="1">
      <c r="A152" s="104"/>
      <c r="B152" s="102"/>
      <c r="C152" s="223" t="s">
        <v>25</v>
      </c>
      <c r="D152" s="223" t="s">
        <v>26</v>
      </c>
      <c r="E152" s="223" t="s">
        <v>27</v>
      </c>
      <c r="F152" s="223" t="s">
        <v>13</v>
      </c>
    </row>
    <row r="153" spans="1:6" s="39" customFormat="1" ht="16.5" customHeight="1">
      <c r="A153" s="104"/>
      <c r="B153" s="102"/>
      <c r="C153" s="223" t="s">
        <v>22</v>
      </c>
      <c r="D153" s="223" t="s">
        <v>23</v>
      </c>
      <c r="E153" s="223" t="s">
        <v>24</v>
      </c>
      <c r="F153" s="223"/>
    </row>
    <row r="154" spans="1:6" s="39" customFormat="1" ht="12.75">
      <c r="A154" s="104"/>
      <c r="B154" s="102"/>
      <c r="C154" s="91"/>
      <c r="D154" s="91"/>
      <c r="E154" s="91"/>
      <c r="F154" s="91"/>
    </row>
    <row r="155" spans="1:6" s="39" customFormat="1" ht="178.5">
      <c r="A155" s="96" t="s">
        <v>3</v>
      </c>
      <c r="B155" s="238" t="s">
        <v>84</v>
      </c>
      <c r="C155" s="94"/>
      <c r="D155" s="98"/>
      <c r="E155" s="99"/>
      <c r="F155" s="95"/>
    </row>
    <row r="156" spans="1:6" s="39" customFormat="1" ht="36" customHeight="1">
      <c r="A156" s="96"/>
      <c r="B156" s="97" t="s">
        <v>4</v>
      </c>
      <c r="C156" s="94" t="s">
        <v>14</v>
      </c>
      <c r="D156" s="99">
        <f>28.2*2+0.6</f>
        <v>57</v>
      </c>
      <c r="E156" s="212"/>
      <c r="F156" s="95">
        <f aca="true" t="shared" si="2" ref="F156:F162">D156*E156</f>
        <v>0</v>
      </c>
    </row>
    <row r="157" spans="1:6" s="39" customFormat="1" ht="12.75">
      <c r="A157" s="96"/>
      <c r="B157" s="97"/>
      <c r="C157" s="94"/>
      <c r="D157" s="98"/>
      <c r="E157" s="212"/>
      <c r="F157" s="95">
        <f t="shared" si="2"/>
        <v>0</v>
      </c>
    </row>
    <row r="158" spans="1:6" s="39" customFormat="1" ht="43.5" customHeight="1">
      <c r="A158" s="167" t="s">
        <v>10</v>
      </c>
      <c r="B158" s="120" t="s">
        <v>55</v>
      </c>
      <c r="C158" s="107"/>
      <c r="D158" s="107"/>
      <c r="E158" s="211"/>
      <c r="F158" s="95">
        <f t="shared" si="2"/>
        <v>0</v>
      </c>
    </row>
    <row r="159" spans="1:6" s="39" customFormat="1" ht="15">
      <c r="A159" s="167"/>
      <c r="B159" s="224" t="s">
        <v>104</v>
      </c>
      <c r="C159" s="112" t="s">
        <v>35</v>
      </c>
      <c r="D159" s="78">
        <v>32</v>
      </c>
      <c r="E159" s="200"/>
      <c r="F159" s="241">
        <f t="shared" si="2"/>
        <v>0</v>
      </c>
    </row>
    <row r="160" spans="1:6" s="39" customFormat="1" ht="38.25">
      <c r="A160" s="167"/>
      <c r="B160" s="224" t="s">
        <v>80</v>
      </c>
      <c r="C160" s="112" t="s">
        <v>35</v>
      </c>
      <c r="D160" s="78">
        <v>24</v>
      </c>
      <c r="E160" s="200"/>
      <c r="F160" s="241">
        <f t="shared" si="2"/>
        <v>0</v>
      </c>
    </row>
    <row r="161" spans="1:6" s="39" customFormat="1" ht="15">
      <c r="A161" s="167"/>
      <c r="B161" s="222" t="s">
        <v>81</v>
      </c>
      <c r="C161" s="112" t="s">
        <v>35</v>
      </c>
      <c r="D161" s="78">
        <v>5</v>
      </c>
      <c r="E161" s="200"/>
      <c r="F161" s="241">
        <f t="shared" si="2"/>
        <v>0</v>
      </c>
    </row>
    <row r="162" spans="1:6" s="39" customFormat="1" ht="15">
      <c r="A162" s="167"/>
      <c r="B162" s="222" t="s">
        <v>82</v>
      </c>
      <c r="C162" s="112" t="s">
        <v>35</v>
      </c>
      <c r="D162" s="78">
        <v>5</v>
      </c>
      <c r="E162" s="200"/>
      <c r="F162" s="241">
        <f t="shared" si="2"/>
        <v>0</v>
      </c>
    </row>
    <row r="163" spans="1:6" s="39" customFormat="1" ht="12.75">
      <c r="A163" s="167"/>
      <c r="B163" s="120"/>
      <c r="C163" s="107"/>
      <c r="D163" s="107"/>
      <c r="E163" s="211"/>
      <c r="F163" s="95"/>
    </row>
    <row r="164" spans="1:6" s="39" customFormat="1" ht="12.75">
      <c r="A164" s="167"/>
      <c r="B164" s="120"/>
      <c r="C164" s="107"/>
      <c r="D164" s="107"/>
      <c r="E164" s="211"/>
      <c r="F164" s="95"/>
    </row>
    <row r="165" spans="1:6" s="39" customFormat="1" ht="15.75">
      <c r="A165" s="160" t="s">
        <v>33</v>
      </c>
      <c r="B165" s="146"/>
      <c r="C165" s="147"/>
      <c r="D165" s="148"/>
      <c r="E165" s="149"/>
      <c r="F165" s="210">
        <f>SUM(F156:F163)</f>
        <v>0</v>
      </c>
    </row>
    <row r="166" spans="1:6" s="39" customFormat="1" ht="12.75">
      <c r="A166" s="41"/>
      <c r="B166" s="42"/>
      <c r="C166" s="69"/>
      <c r="D166" s="69"/>
      <c r="E166" s="69"/>
      <c r="F166" s="69"/>
    </row>
    <row r="167" spans="1:6" s="39" customFormat="1" ht="13.5" thickBot="1">
      <c r="A167" s="41"/>
      <c r="B167" s="42"/>
      <c r="C167" s="43"/>
      <c r="D167" s="37"/>
      <c r="E167" s="29"/>
      <c r="F167" s="46"/>
    </row>
    <row r="168" spans="1:6" s="39" customFormat="1" ht="19.5" thickBot="1">
      <c r="A168" s="286" t="str">
        <f>A46</f>
        <v>A. SANACIJA KROVA</v>
      </c>
      <c r="B168" s="287"/>
      <c r="C168" s="287"/>
      <c r="D168" s="287"/>
      <c r="E168" s="140"/>
      <c r="F168" s="141"/>
    </row>
    <row r="169" spans="1:6" s="39" customFormat="1" ht="19.5" thickBot="1">
      <c r="A169" s="73"/>
      <c r="B169" s="73"/>
      <c r="C169" s="73"/>
      <c r="D169" s="73"/>
      <c r="E169" s="66"/>
      <c r="F169" s="66"/>
    </row>
    <row r="170" spans="1:6" s="39" customFormat="1" ht="19.5" thickBot="1">
      <c r="A170" s="286" t="str">
        <f>A89</f>
        <v>A1. PRIPREMNI RADOVI, RUŠENJA I DEMONTAŽE</v>
      </c>
      <c r="B170" s="287"/>
      <c r="C170" s="287"/>
      <c r="D170" s="287"/>
      <c r="E170" s="140"/>
      <c r="F170" s="204">
        <f>F89</f>
        <v>0</v>
      </c>
    </row>
    <row r="171" spans="1:6" s="39" customFormat="1" ht="19.5" thickBot="1">
      <c r="A171" s="304" t="str">
        <f>A117</f>
        <v>A2. TESARSKI RADOVI </v>
      </c>
      <c r="B171" s="287"/>
      <c r="C171" s="287"/>
      <c r="D171" s="287"/>
      <c r="E171" s="140"/>
      <c r="F171" s="204">
        <f>F117</f>
        <v>0</v>
      </c>
    </row>
    <row r="172" spans="1:6" s="39" customFormat="1" ht="19.5" thickBot="1">
      <c r="A172" s="286" t="str">
        <f>A133</f>
        <v>A3.KROVOPOKRIVAČKI RADOVI</v>
      </c>
      <c r="B172" s="287"/>
      <c r="C172" s="287"/>
      <c r="D172" s="287"/>
      <c r="E172" s="140"/>
      <c r="F172" s="204">
        <f>F133</f>
        <v>0</v>
      </c>
    </row>
    <row r="173" spans="1:6" s="39" customFormat="1" ht="19.5" thickBot="1">
      <c r="A173" s="286" t="str">
        <f>A165</f>
        <v>A4. LIMARSKI RADOVI</v>
      </c>
      <c r="B173" s="287"/>
      <c r="C173" s="287"/>
      <c r="D173" s="287"/>
      <c r="E173" s="140"/>
      <c r="F173" s="205">
        <f>F165</f>
        <v>0</v>
      </c>
    </row>
    <row r="174" spans="1:6" s="39" customFormat="1" ht="19.5" thickBot="1">
      <c r="A174" s="286" t="str">
        <f>A168</f>
        <v>A. SANACIJA KROVA</v>
      </c>
      <c r="B174" s="287"/>
      <c r="C174" s="287"/>
      <c r="D174" s="287"/>
      <c r="E174" s="140"/>
      <c r="F174" s="204">
        <f>SUM(F170:F173)</f>
        <v>0</v>
      </c>
    </row>
    <row r="175" spans="1:6" s="39" customFormat="1" ht="16.5" thickBot="1">
      <c r="A175" s="168"/>
      <c r="B175" s="169"/>
      <c r="C175" s="169"/>
      <c r="D175" s="169"/>
      <c r="E175" s="170"/>
      <c r="F175" s="171"/>
    </row>
    <row r="176" spans="1:6" s="39" customFormat="1" ht="16.5" thickBot="1">
      <c r="A176" s="310" t="s">
        <v>63</v>
      </c>
      <c r="B176" s="311"/>
      <c r="C176" s="311"/>
      <c r="D176" s="311"/>
      <c r="E176" s="189"/>
      <c r="F176" s="190"/>
    </row>
    <row r="177" spans="1:6" s="39" customFormat="1" ht="18.75">
      <c r="A177" s="185"/>
      <c r="B177" s="185"/>
      <c r="C177" s="184"/>
      <c r="D177" s="184"/>
      <c r="E177" s="184"/>
      <c r="F177" s="184"/>
    </row>
    <row r="178" spans="1:6" s="39" customFormat="1" ht="32.25" customHeight="1">
      <c r="A178" s="185"/>
      <c r="B178" s="185"/>
      <c r="C178" s="223" t="s">
        <v>25</v>
      </c>
      <c r="D178" s="223" t="s">
        <v>26</v>
      </c>
      <c r="E178" s="223" t="s">
        <v>27</v>
      </c>
      <c r="F178" s="223" t="s">
        <v>13</v>
      </c>
    </row>
    <row r="179" spans="1:6" s="39" customFormat="1" ht="18.75">
      <c r="A179" s="185"/>
      <c r="B179" s="185"/>
      <c r="C179" s="223" t="s">
        <v>22</v>
      </c>
      <c r="D179" s="223" t="s">
        <v>23</v>
      </c>
      <c r="E179" s="223" t="s">
        <v>24</v>
      </c>
      <c r="F179" s="223"/>
    </row>
    <row r="180" spans="1:6" s="39" customFormat="1" ht="15.75">
      <c r="A180" s="176"/>
      <c r="B180" s="312"/>
      <c r="C180" s="312"/>
      <c r="D180" s="312"/>
      <c r="E180" s="312"/>
      <c r="F180" s="177"/>
    </row>
    <row r="181" spans="1:6" s="39" customFormat="1" ht="55.5" customHeight="1">
      <c r="A181" s="187" t="s">
        <v>39</v>
      </c>
      <c r="B181" s="234" t="s">
        <v>40</v>
      </c>
      <c r="C181" s="188"/>
      <c r="D181" s="188"/>
      <c r="E181" s="173"/>
      <c r="F181" s="177"/>
    </row>
    <row r="182" spans="1:6" s="39" customFormat="1" ht="15.75">
      <c r="A182" s="187"/>
      <c r="B182" s="187"/>
      <c r="C182" s="188"/>
      <c r="D182" s="188"/>
      <c r="E182" s="173"/>
      <c r="F182" s="177"/>
    </row>
    <row r="183" spans="1:6" s="39" customFormat="1" ht="35.25" customHeight="1">
      <c r="A183" s="198" t="s">
        <v>41</v>
      </c>
      <c r="B183" s="198" t="s">
        <v>48</v>
      </c>
      <c r="C183" s="218" t="s">
        <v>14</v>
      </c>
      <c r="D183" s="218">
        <f>D66+40</f>
        <v>180</v>
      </c>
      <c r="E183" s="172"/>
      <c r="F183" s="217">
        <f>D183*E183</f>
        <v>0</v>
      </c>
    </row>
    <row r="184" spans="1:6" s="39" customFormat="1" ht="12.75">
      <c r="A184" s="198"/>
      <c r="B184" s="198"/>
      <c r="C184" s="218"/>
      <c r="D184" s="218"/>
      <c r="E184" s="172"/>
      <c r="F184" s="217">
        <f aca="true" t="shared" si="3" ref="F184:F200">D184*E184</f>
        <v>0</v>
      </c>
    </row>
    <row r="185" spans="1:6" s="39" customFormat="1" ht="92.25" customHeight="1">
      <c r="A185" s="198" t="s">
        <v>42</v>
      </c>
      <c r="B185" s="225" t="s">
        <v>70</v>
      </c>
      <c r="C185" s="218" t="s">
        <v>1</v>
      </c>
      <c r="D185" s="218">
        <v>50</v>
      </c>
      <c r="E185" s="172"/>
      <c r="F185" s="217">
        <f t="shared" si="3"/>
        <v>0</v>
      </c>
    </row>
    <row r="186" spans="1:6" s="39" customFormat="1" ht="12.75">
      <c r="A186" s="198"/>
      <c r="B186" s="198"/>
      <c r="C186" s="218"/>
      <c r="D186" s="218"/>
      <c r="E186" s="172"/>
      <c r="F186" s="217">
        <f t="shared" si="3"/>
        <v>0</v>
      </c>
    </row>
    <row r="187" spans="1:6" s="39" customFormat="1" ht="80.25" customHeight="1">
      <c r="A187" s="198" t="s">
        <v>43</v>
      </c>
      <c r="B187" s="225" t="s">
        <v>71</v>
      </c>
      <c r="C187" s="218" t="s">
        <v>1</v>
      </c>
      <c r="D187" s="218">
        <f>32*2</f>
        <v>64</v>
      </c>
      <c r="E187" s="172"/>
      <c r="F187" s="217">
        <f t="shared" si="3"/>
        <v>0</v>
      </c>
    </row>
    <row r="188" spans="1:6" s="39" customFormat="1" ht="16.5" customHeight="1">
      <c r="A188" s="198"/>
      <c r="B188" s="225"/>
      <c r="C188" s="218"/>
      <c r="D188" s="218"/>
      <c r="E188" s="172"/>
      <c r="F188" s="217"/>
    </row>
    <row r="189" spans="1:6" s="39" customFormat="1" ht="80.25" customHeight="1">
      <c r="A189" s="198" t="s">
        <v>43</v>
      </c>
      <c r="B189" s="225" t="s">
        <v>109</v>
      </c>
      <c r="C189" s="218" t="s">
        <v>1</v>
      </c>
      <c r="D189" s="218">
        <v>70</v>
      </c>
      <c r="E189" s="172"/>
      <c r="F189" s="217">
        <f>D189*E189</f>
        <v>0</v>
      </c>
    </row>
    <row r="190" spans="1:6" s="39" customFormat="1" ht="12.75">
      <c r="A190" s="198"/>
      <c r="B190" s="198"/>
      <c r="C190" s="218"/>
      <c r="D190" s="218"/>
      <c r="E190" s="172"/>
      <c r="F190" s="217">
        <f t="shared" si="3"/>
        <v>0</v>
      </c>
    </row>
    <row r="191" spans="1:6" s="39" customFormat="1" ht="72.75" customHeight="1">
      <c r="A191" s="198" t="s">
        <v>44</v>
      </c>
      <c r="B191" s="198" t="s">
        <v>72</v>
      </c>
      <c r="C191" s="218" t="s">
        <v>1</v>
      </c>
      <c r="D191" s="218">
        <v>6</v>
      </c>
      <c r="E191" s="172"/>
      <c r="F191" s="217">
        <f t="shared" si="3"/>
        <v>0</v>
      </c>
    </row>
    <row r="192" spans="1:6" s="39" customFormat="1" ht="12.75">
      <c r="A192" s="198"/>
      <c r="B192" s="198"/>
      <c r="C192" s="218"/>
      <c r="D192" s="218"/>
      <c r="E192" s="172"/>
      <c r="F192" s="217">
        <f t="shared" si="3"/>
        <v>0</v>
      </c>
    </row>
    <row r="193" spans="1:6" s="39" customFormat="1" ht="45.75" customHeight="1">
      <c r="A193" s="198" t="s">
        <v>45</v>
      </c>
      <c r="B193" s="198" t="s">
        <v>73</v>
      </c>
      <c r="C193" s="218" t="s">
        <v>1</v>
      </c>
      <c r="D193" s="218">
        <v>6</v>
      </c>
      <c r="E193" s="172"/>
      <c r="F193" s="217">
        <f t="shared" si="3"/>
        <v>0</v>
      </c>
    </row>
    <row r="194" spans="1:6" s="39" customFormat="1" ht="12.75">
      <c r="A194" s="198"/>
      <c r="B194" s="198"/>
      <c r="C194" s="218"/>
      <c r="D194" s="218"/>
      <c r="E194" s="172"/>
      <c r="F194" s="217">
        <f t="shared" si="3"/>
        <v>0</v>
      </c>
    </row>
    <row r="195" spans="1:6" s="39" customFormat="1" ht="62.25" customHeight="1">
      <c r="A195" s="199" t="s">
        <v>57</v>
      </c>
      <c r="B195" s="198" t="s">
        <v>74</v>
      </c>
      <c r="C195" s="218" t="s">
        <v>1</v>
      </c>
      <c r="D195" s="218">
        <v>6</v>
      </c>
      <c r="E195" s="172"/>
      <c r="F195" s="217">
        <f t="shared" si="3"/>
        <v>0</v>
      </c>
    </row>
    <row r="196" spans="1:6" s="39" customFormat="1" ht="12.75">
      <c r="A196" s="186"/>
      <c r="B196" s="186"/>
      <c r="C196" s="197"/>
      <c r="D196" s="197"/>
      <c r="E196" s="172"/>
      <c r="F196" s="217">
        <f t="shared" si="3"/>
        <v>0</v>
      </c>
    </row>
    <row r="197" spans="1:6" s="39" customFormat="1" ht="12.75">
      <c r="A197" s="187" t="s">
        <v>10</v>
      </c>
      <c r="B197" s="187" t="s">
        <v>46</v>
      </c>
      <c r="C197" s="188"/>
      <c r="D197" s="188"/>
      <c r="E197" s="172"/>
      <c r="F197" s="217">
        <f t="shared" si="3"/>
        <v>0</v>
      </c>
    </row>
    <row r="198" spans="1:6" s="39" customFormat="1" ht="12.75">
      <c r="A198" s="187"/>
      <c r="B198" s="187"/>
      <c r="C198" s="188"/>
      <c r="D198" s="188"/>
      <c r="E198" s="172"/>
      <c r="F198" s="217">
        <f t="shared" si="3"/>
        <v>0</v>
      </c>
    </row>
    <row r="199" spans="1:6" s="39" customFormat="1" ht="60.75" customHeight="1">
      <c r="A199" s="198" t="s">
        <v>47</v>
      </c>
      <c r="B199" s="198" t="s">
        <v>75</v>
      </c>
      <c r="C199" s="218" t="s">
        <v>18</v>
      </c>
      <c r="D199" s="218">
        <v>1</v>
      </c>
      <c r="E199" s="172"/>
      <c r="F199" s="217">
        <f t="shared" si="3"/>
        <v>0</v>
      </c>
    </row>
    <row r="200" spans="1:6" s="39" customFormat="1" ht="12.75">
      <c r="A200" s="198"/>
      <c r="B200" s="198"/>
      <c r="C200" s="188"/>
      <c r="D200" s="218"/>
      <c r="E200" s="172"/>
      <c r="F200" s="217">
        <f t="shared" si="3"/>
        <v>0</v>
      </c>
    </row>
    <row r="201" spans="1:6" s="39" customFormat="1" ht="13.5" thickBot="1">
      <c r="A201" s="178"/>
      <c r="B201" s="179"/>
      <c r="C201" s="180"/>
      <c r="D201" s="181"/>
      <c r="E201" s="182"/>
      <c r="F201" s="183"/>
    </row>
    <row r="202" spans="1:6" s="39" customFormat="1" ht="16.5" thickBot="1">
      <c r="A202" s="310" t="s">
        <v>64</v>
      </c>
      <c r="B202" s="311"/>
      <c r="C202" s="311"/>
      <c r="D202" s="311"/>
      <c r="E202" s="189"/>
      <c r="F202" s="216">
        <f>SUM(F183:F201)</f>
        <v>0</v>
      </c>
    </row>
    <row r="203" spans="1:6" s="39" customFormat="1" ht="15.75">
      <c r="A203" s="239"/>
      <c r="B203" s="239"/>
      <c r="C203" s="239"/>
      <c r="D203" s="239"/>
      <c r="E203" s="165"/>
      <c r="F203" s="240"/>
    </row>
    <row r="204" spans="1:6" s="39" customFormat="1" ht="15.75">
      <c r="A204" s="239"/>
      <c r="B204" s="239"/>
      <c r="C204" s="239"/>
      <c r="D204" s="239"/>
      <c r="E204" s="165"/>
      <c r="F204" s="240"/>
    </row>
    <row r="205" spans="1:6" s="39" customFormat="1" ht="13.5" thickBot="1">
      <c r="A205" s="47"/>
      <c r="B205" s="48"/>
      <c r="C205" s="49"/>
      <c r="D205" s="50"/>
      <c r="E205" s="51"/>
      <c r="F205" s="52"/>
    </row>
    <row r="206" spans="1:6" s="39" customFormat="1" ht="19.5" thickBot="1">
      <c r="A206" s="305" t="s">
        <v>20</v>
      </c>
      <c r="B206" s="306"/>
      <c r="C206" s="306"/>
      <c r="D206" s="306"/>
      <c r="E206" s="306"/>
      <c r="F206" s="307"/>
    </row>
    <row r="207" spans="1:6" s="39" customFormat="1" ht="19.5" thickBot="1">
      <c r="A207" s="74"/>
      <c r="B207" s="76"/>
      <c r="C207" s="75"/>
      <c r="D207" s="75"/>
      <c r="E207" s="75"/>
      <c r="F207" s="75"/>
    </row>
    <row r="208" spans="1:6" s="39" customFormat="1" ht="16.5" thickBot="1">
      <c r="A208" s="308" t="str">
        <f>A174</f>
        <v>A. SANACIJA KROVA</v>
      </c>
      <c r="B208" s="309"/>
      <c r="C208" s="309"/>
      <c r="D208" s="309"/>
      <c r="E208" s="150"/>
      <c r="F208" s="214">
        <f>F174</f>
        <v>0</v>
      </c>
    </row>
    <row r="209" spans="1:6" s="39" customFormat="1" ht="16.5" thickBot="1">
      <c r="A209" s="175" t="str">
        <f>A202</f>
        <v>B. GROMOBRANSKA INSTALACIJA :</v>
      </c>
      <c r="B209" s="174"/>
      <c r="C209" s="219"/>
      <c r="D209" s="219"/>
      <c r="E209" s="150"/>
      <c r="F209" s="214">
        <f>F202</f>
        <v>0</v>
      </c>
    </row>
    <row r="210" spans="1:8" s="39" customFormat="1" ht="19.5" thickBot="1">
      <c r="A210" s="151"/>
      <c r="B210" s="215"/>
      <c r="C210" s="153"/>
      <c r="D210" s="154"/>
      <c r="E210" s="150"/>
      <c r="F210" s="213">
        <f>SUM(F208:F209)</f>
        <v>0</v>
      </c>
      <c r="G210" s="221"/>
      <c r="H210" s="221"/>
    </row>
    <row r="211" spans="1:6" s="39" customFormat="1" ht="16.5" thickBot="1">
      <c r="A211" s="151"/>
      <c r="B211" s="152"/>
      <c r="C211" s="155"/>
      <c r="D211" s="156" t="s">
        <v>56</v>
      </c>
      <c r="E211" s="150"/>
      <c r="F211" s="214">
        <f>0.25*F210</f>
        <v>0</v>
      </c>
    </row>
    <row r="212" spans="1:6" s="39" customFormat="1" ht="19.5" thickBot="1">
      <c r="A212" s="151"/>
      <c r="B212" s="152" t="s">
        <v>21</v>
      </c>
      <c r="C212" s="153"/>
      <c r="D212" s="154"/>
      <c r="E212" s="150"/>
      <c r="F212" s="213">
        <f>SUM(F210:F211)</f>
        <v>0</v>
      </c>
    </row>
    <row r="213" spans="1:6" s="39" customFormat="1" ht="14.25">
      <c r="A213" s="53"/>
      <c r="B213" s="54"/>
      <c r="C213" s="55"/>
      <c r="D213" s="56"/>
      <c r="E213" s="57"/>
      <c r="F213" s="58"/>
    </row>
    <row r="214" spans="1:6" s="39" customFormat="1" ht="14.25">
      <c r="A214" s="53"/>
      <c r="B214" s="54"/>
      <c r="C214" s="55"/>
      <c r="D214" s="56"/>
      <c r="E214" s="57"/>
      <c r="F214" s="58"/>
    </row>
    <row r="215" spans="1:6" s="39" customFormat="1" ht="14.25">
      <c r="A215" s="53"/>
      <c r="B215" s="54"/>
      <c r="C215" s="55"/>
      <c r="D215" s="56"/>
      <c r="E215" s="57"/>
      <c r="F215" s="58"/>
    </row>
    <row r="216" spans="1:6" s="39" customFormat="1" ht="14.25">
      <c r="A216" s="53"/>
      <c r="B216" s="54"/>
      <c r="C216" s="55"/>
      <c r="D216" s="56"/>
      <c r="E216" s="57"/>
      <c r="F216" s="58"/>
    </row>
    <row r="217" spans="1:6" s="39" customFormat="1" ht="14.25">
      <c r="A217" s="53"/>
      <c r="B217" s="54"/>
      <c r="C217" s="55"/>
      <c r="D217" s="56"/>
      <c r="E217" s="57"/>
      <c r="F217" s="58"/>
    </row>
    <row r="218" spans="1:6" s="39" customFormat="1" ht="14.25">
      <c r="A218" s="53"/>
      <c r="B218" s="54"/>
      <c r="C218" s="55"/>
      <c r="D218" s="56"/>
      <c r="E218" s="57"/>
      <c r="F218" s="58"/>
    </row>
    <row r="219" spans="1:6" s="39" customFormat="1" ht="14.25">
      <c r="A219" s="53"/>
      <c r="B219" s="54"/>
      <c r="C219" s="55"/>
      <c r="D219" s="56"/>
      <c r="E219" s="57"/>
      <c r="F219" s="58"/>
    </row>
    <row r="220" spans="1:6" s="39" customFormat="1" ht="14.25">
      <c r="A220" s="53"/>
      <c r="B220" s="54"/>
      <c r="C220" s="55"/>
      <c r="D220" s="56"/>
      <c r="E220" s="57"/>
      <c r="F220" s="58"/>
    </row>
    <row r="221" spans="1:6" s="39" customFormat="1" ht="14.25">
      <c r="A221" s="53"/>
      <c r="B221" s="54"/>
      <c r="C221" s="55"/>
      <c r="D221" s="56"/>
      <c r="E221" s="57"/>
      <c r="F221" s="58"/>
    </row>
    <row r="222" spans="1:6" s="39" customFormat="1" ht="14.25">
      <c r="A222" s="53"/>
      <c r="B222" s="54"/>
      <c r="C222" s="55"/>
      <c r="D222" s="56"/>
      <c r="E222" s="57"/>
      <c r="F222" s="58"/>
    </row>
    <row r="223" spans="1:6" s="39" customFormat="1" ht="14.25">
      <c r="A223" s="53"/>
      <c r="B223" s="54"/>
      <c r="C223" s="55"/>
      <c r="D223" s="56"/>
      <c r="E223" s="57"/>
      <c r="F223" s="58"/>
    </row>
    <row r="224" spans="1:6" s="39" customFormat="1" ht="14.25">
      <c r="A224" s="53"/>
      <c r="B224" s="54"/>
      <c r="C224" s="55"/>
      <c r="D224" s="56"/>
      <c r="E224" s="57"/>
      <c r="F224" s="58"/>
    </row>
    <row r="225" spans="1:6" s="39" customFormat="1" ht="14.25">
      <c r="A225" s="53"/>
      <c r="B225" s="54"/>
      <c r="C225" s="55"/>
      <c r="D225" s="56"/>
      <c r="E225" s="57"/>
      <c r="F225" s="58"/>
    </row>
    <row r="226" spans="1:6" s="39" customFormat="1" ht="14.25">
      <c r="A226" s="53"/>
      <c r="B226" s="54"/>
      <c r="C226" s="55"/>
      <c r="D226" s="56"/>
      <c r="E226" s="57"/>
      <c r="F226" s="58"/>
    </row>
    <row r="227" spans="1:6" s="39" customFormat="1" ht="14.25">
      <c r="A227" s="53"/>
      <c r="B227" s="54"/>
      <c r="C227" s="55"/>
      <c r="D227" s="56"/>
      <c r="E227" s="57"/>
      <c r="F227" s="58"/>
    </row>
    <row r="228" spans="1:6" s="39" customFormat="1" ht="14.25">
      <c r="A228" s="53"/>
      <c r="B228" s="54"/>
      <c r="C228" s="55"/>
      <c r="D228" s="56"/>
      <c r="E228" s="57"/>
      <c r="F228" s="58"/>
    </row>
    <row r="229" spans="1:6" s="39" customFormat="1" ht="14.25">
      <c r="A229" s="53"/>
      <c r="B229" s="54"/>
      <c r="C229" s="55"/>
      <c r="D229" s="56"/>
      <c r="E229" s="57"/>
      <c r="F229" s="58"/>
    </row>
    <row r="230" spans="1:6" s="39" customFormat="1" ht="14.25">
      <c r="A230" s="53"/>
      <c r="B230" s="54"/>
      <c r="C230" s="55"/>
      <c r="D230" s="56"/>
      <c r="E230" s="57"/>
      <c r="F230" s="58"/>
    </row>
    <row r="231" spans="1:6" s="39" customFormat="1" ht="14.25">
      <c r="A231" s="53"/>
      <c r="B231" s="54"/>
      <c r="C231" s="55"/>
      <c r="D231" s="56"/>
      <c r="E231" s="57"/>
      <c r="F231" s="58"/>
    </row>
    <row r="232" spans="1:6" s="39" customFormat="1" ht="14.25">
      <c r="A232" s="53"/>
      <c r="B232" s="54"/>
      <c r="C232" s="55"/>
      <c r="D232" s="56"/>
      <c r="E232" s="57"/>
      <c r="F232" s="58"/>
    </row>
    <row r="233" spans="1:6" s="39" customFormat="1" ht="14.25">
      <c r="A233" s="53"/>
      <c r="B233" s="54"/>
      <c r="C233" s="55"/>
      <c r="D233" s="56"/>
      <c r="E233" s="57"/>
      <c r="F233" s="58"/>
    </row>
    <row r="234" spans="1:6" s="39" customFormat="1" ht="14.25">
      <c r="A234" s="53"/>
      <c r="B234" s="54"/>
      <c r="C234" s="55"/>
      <c r="D234" s="56"/>
      <c r="E234" s="57"/>
      <c r="F234" s="58"/>
    </row>
    <row r="235" spans="1:6" s="39" customFormat="1" ht="14.25">
      <c r="A235" s="53"/>
      <c r="B235" s="54"/>
      <c r="C235" s="55"/>
      <c r="D235" s="56"/>
      <c r="E235" s="57"/>
      <c r="F235" s="58"/>
    </row>
    <row r="236" spans="1:6" s="39" customFormat="1" ht="14.25">
      <c r="A236" s="53"/>
      <c r="B236" s="54"/>
      <c r="C236" s="55"/>
      <c r="D236" s="56"/>
      <c r="E236" s="57"/>
      <c r="F236" s="58"/>
    </row>
    <row r="237" spans="1:6" s="39" customFormat="1" ht="14.25">
      <c r="A237" s="53"/>
      <c r="B237" s="54"/>
      <c r="C237" s="55"/>
      <c r="D237" s="56"/>
      <c r="E237" s="57"/>
      <c r="F237" s="58"/>
    </row>
    <row r="238" spans="1:6" s="39" customFormat="1" ht="14.25">
      <c r="A238" s="53"/>
      <c r="B238" s="54"/>
      <c r="C238" s="55"/>
      <c r="D238" s="56"/>
      <c r="E238" s="57"/>
      <c r="F238" s="58"/>
    </row>
    <row r="239" spans="1:6" s="39" customFormat="1" ht="14.25">
      <c r="A239" s="53"/>
      <c r="B239" s="54"/>
      <c r="C239" s="55"/>
      <c r="D239" s="56"/>
      <c r="E239" s="57"/>
      <c r="F239" s="58"/>
    </row>
    <row r="240" spans="1:6" s="39" customFormat="1" ht="14.25">
      <c r="A240" s="53"/>
      <c r="B240" s="54"/>
      <c r="C240" s="55"/>
      <c r="D240" s="56"/>
      <c r="E240" s="57"/>
      <c r="F240" s="58"/>
    </row>
    <row r="241" spans="1:6" s="39" customFormat="1" ht="14.25">
      <c r="A241" s="53"/>
      <c r="B241" s="54"/>
      <c r="C241" s="55"/>
      <c r="D241" s="56"/>
      <c r="E241" s="57"/>
      <c r="F241" s="58"/>
    </row>
    <row r="242" spans="1:6" s="39" customFormat="1" ht="14.25">
      <c r="A242" s="53"/>
      <c r="B242" s="54"/>
      <c r="C242" s="55"/>
      <c r="D242" s="56"/>
      <c r="E242" s="57"/>
      <c r="F242" s="58"/>
    </row>
    <row r="243" spans="1:6" s="39" customFormat="1" ht="14.25">
      <c r="A243" s="53"/>
      <c r="B243" s="54"/>
      <c r="C243" s="55"/>
      <c r="D243" s="56"/>
      <c r="E243" s="57"/>
      <c r="F243" s="58"/>
    </row>
    <row r="244" spans="1:6" s="39" customFormat="1" ht="14.25">
      <c r="A244" s="53"/>
      <c r="B244" s="54"/>
      <c r="C244" s="55"/>
      <c r="D244" s="56"/>
      <c r="E244" s="57"/>
      <c r="F244" s="58"/>
    </row>
    <row r="245" spans="1:6" s="39" customFormat="1" ht="14.25">
      <c r="A245" s="53"/>
      <c r="B245" s="54"/>
      <c r="C245" s="55"/>
      <c r="D245" s="56"/>
      <c r="E245" s="57"/>
      <c r="F245" s="58"/>
    </row>
    <row r="246" spans="1:6" s="39" customFormat="1" ht="14.25">
      <c r="A246" s="53"/>
      <c r="B246" s="54"/>
      <c r="C246" s="55"/>
      <c r="D246" s="56"/>
      <c r="E246" s="57"/>
      <c r="F246" s="58"/>
    </row>
    <row r="247" spans="1:6" s="39" customFormat="1" ht="14.25">
      <c r="A247" s="53"/>
      <c r="B247" s="54"/>
      <c r="C247" s="55"/>
      <c r="D247" s="56"/>
      <c r="E247" s="57"/>
      <c r="F247" s="58"/>
    </row>
    <row r="248" spans="1:6" s="39" customFormat="1" ht="14.25">
      <c r="A248" s="53"/>
      <c r="B248" s="54"/>
      <c r="C248" s="55"/>
      <c r="D248" s="56"/>
      <c r="E248" s="57"/>
      <c r="F248" s="58"/>
    </row>
    <row r="249" spans="1:6" s="39" customFormat="1" ht="14.25">
      <c r="A249" s="53"/>
      <c r="B249" s="54"/>
      <c r="C249" s="55"/>
      <c r="D249" s="56"/>
      <c r="E249" s="57"/>
      <c r="F249" s="58"/>
    </row>
    <row r="250" spans="1:6" s="39" customFormat="1" ht="14.25">
      <c r="A250" s="53"/>
      <c r="B250" s="54"/>
      <c r="C250" s="55"/>
      <c r="D250" s="56"/>
      <c r="E250" s="57"/>
      <c r="F250" s="58"/>
    </row>
    <row r="251" spans="1:6" s="39" customFormat="1" ht="14.25">
      <c r="A251" s="53"/>
      <c r="B251" s="54"/>
      <c r="C251" s="55"/>
      <c r="D251" s="56"/>
      <c r="E251" s="57"/>
      <c r="F251" s="58"/>
    </row>
    <row r="252" spans="1:6" s="39" customFormat="1" ht="14.25">
      <c r="A252" s="53"/>
      <c r="B252" s="54"/>
      <c r="C252" s="55"/>
      <c r="D252" s="56"/>
      <c r="E252" s="57"/>
      <c r="F252" s="58"/>
    </row>
    <row r="253" spans="1:6" s="39" customFormat="1" ht="14.25">
      <c r="A253" s="53"/>
      <c r="B253" s="54"/>
      <c r="C253" s="55"/>
      <c r="D253" s="56"/>
      <c r="E253" s="57"/>
      <c r="F253" s="58"/>
    </row>
    <row r="254" spans="1:6" s="39" customFormat="1" ht="14.25">
      <c r="A254" s="53"/>
      <c r="B254" s="54"/>
      <c r="C254" s="55"/>
      <c r="D254" s="56"/>
      <c r="E254" s="57"/>
      <c r="F254" s="58"/>
    </row>
    <row r="255" spans="1:6" s="39" customFormat="1" ht="14.25">
      <c r="A255" s="53"/>
      <c r="B255" s="54"/>
      <c r="C255" s="55"/>
      <c r="D255" s="56"/>
      <c r="E255" s="57"/>
      <c r="F255" s="58"/>
    </row>
    <row r="256" spans="1:6" s="39" customFormat="1" ht="14.25">
      <c r="A256" s="53"/>
      <c r="B256" s="54"/>
      <c r="C256" s="55"/>
      <c r="D256" s="56"/>
      <c r="E256" s="57"/>
      <c r="F256" s="58"/>
    </row>
    <row r="257" spans="1:6" s="39" customFormat="1" ht="14.25">
      <c r="A257" s="53"/>
      <c r="B257" s="54"/>
      <c r="C257" s="55"/>
      <c r="D257" s="56"/>
      <c r="E257" s="57"/>
      <c r="F257" s="58"/>
    </row>
    <row r="258" spans="1:6" s="39" customFormat="1" ht="14.25">
      <c r="A258" s="53"/>
      <c r="B258" s="54"/>
      <c r="C258" s="55"/>
      <c r="D258" s="56"/>
      <c r="E258" s="57"/>
      <c r="F258" s="58"/>
    </row>
    <row r="259" spans="1:6" s="39" customFormat="1" ht="14.25">
      <c r="A259" s="53"/>
      <c r="B259" s="54"/>
      <c r="C259" s="55"/>
      <c r="D259" s="56"/>
      <c r="E259" s="57"/>
      <c r="F259" s="58"/>
    </row>
    <row r="260" spans="1:6" s="39" customFormat="1" ht="14.25">
      <c r="A260" s="53"/>
      <c r="B260" s="54"/>
      <c r="C260" s="55"/>
      <c r="D260" s="56"/>
      <c r="E260" s="57"/>
      <c r="F260" s="58"/>
    </row>
    <row r="261" spans="1:6" s="39" customFormat="1" ht="14.25">
      <c r="A261" s="53"/>
      <c r="B261" s="54"/>
      <c r="C261" s="55"/>
      <c r="D261" s="56"/>
      <c r="E261" s="57"/>
      <c r="F261" s="58"/>
    </row>
    <row r="262" spans="1:6" s="39" customFormat="1" ht="14.25">
      <c r="A262" s="53"/>
      <c r="B262" s="54"/>
      <c r="C262" s="55"/>
      <c r="D262" s="56"/>
      <c r="E262" s="57"/>
      <c r="F262" s="58"/>
    </row>
    <row r="263" spans="1:6" s="39" customFormat="1" ht="14.25">
      <c r="A263" s="53"/>
      <c r="B263" s="54"/>
      <c r="C263" s="55"/>
      <c r="D263" s="56"/>
      <c r="E263" s="57"/>
      <c r="F263" s="58"/>
    </row>
    <row r="264" spans="1:6" s="39" customFormat="1" ht="14.25">
      <c r="A264" s="53"/>
      <c r="B264" s="54"/>
      <c r="C264" s="55"/>
      <c r="D264" s="56"/>
      <c r="E264" s="57"/>
      <c r="F264" s="58"/>
    </row>
    <row r="265" spans="1:6" s="39" customFormat="1" ht="14.25">
      <c r="A265" s="53"/>
      <c r="B265" s="54"/>
      <c r="C265" s="55"/>
      <c r="D265" s="56"/>
      <c r="E265" s="57"/>
      <c r="F265" s="58"/>
    </row>
    <row r="266" spans="1:6" s="39" customFormat="1" ht="14.25">
      <c r="A266" s="53"/>
      <c r="B266" s="54"/>
      <c r="C266" s="55"/>
      <c r="D266" s="56"/>
      <c r="E266" s="57"/>
      <c r="F266" s="58"/>
    </row>
    <row r="267" spans="1:6" s="39" customFormat="1" ht="14.25">
      <c r="A267" s="53"/>
      <c r="B267" s="54"/>
      <c r="C267" s="55"/>
      <c r="D267" s="56"/>
      <c r="E267" s="57"/>
      <c r="F267" s="58"/>
    </row>
    <row r="268" spans="1:6" s="39" customFormat="1" ht="14.25">
      <c r="A268" s="53"/>
      <c r="B268" s="54"/>
      <c r="C268" s="55"/>
      <c r="D268" s="56"/>
      <c r="E268" s="57"/>
      <c r="F268" s="58"/>
    </row>
    <row r="269" spans="1:6" s="39" customFormat="1" ht="14.25">
      <c r="A269" s="53"/>
      <c r="B269" s="54"/>
      <c r="C269" s="55"/>
      <c r="D269" s="56"/>
      <c r="E269" s="57"/>
      <c r="F269" s="58"/>
    </row>
    <row r="270" spans="1:6" s="39" customFormat="1" ht="14.25">
      <c r="A270" s="53"/>
      <c r="B270" s="54"/>
      <c r="C270" s="55"/>
      <c r="D270" s="56"/>
      <c r="E270" s="57"/>
      <c r="F270" s="58"/>
    </row>
    <row r="271" spans="1:6" s="39" customFormat="1" ht="14.25">
      <c r="A271" s="53"/>
      <c r="B271" s="54"/>
      <c r="C271" s="55"/>
      <c r="D271" s="56"/>
      <c r="E271" s="57"/>
      <c r="F271" s="58"/>
    </row>
    <row r="272" spans="1:6" s="39" customFormat="1" ht="14.25">
      <c r="A272" s="53"/>
      <c r="B272" s="54"/>
      <c r="C272" s="55"/>
      <c r="D272" s="56"/>
      <c r="E272" s="57"/>
      <c r="F272" s="58"/>
    </row>
    <row r="273" spans="1:6" s="39" customFormat="1" ht="14.25">
      <c r="A273" s="53"/>
      <c r="B273" s="54"/>
      <c r="C273" s="55"/>
      <c r="D273" s="56"/>
      <c r="E273" s="57"/>
      <c r="F273" s="58"/>
    </row>
    <row r="274" spans="1:6" s="39" customFormat="1" ht="14.25">
      <c r="A274" s="53"/>
      <c r="B274" s="54"/>
      <c r="C274" s="55"/>
      <c r="D274" s="56"/>
      <c r="E274" s="57"/>
      <c r="F274" s="58"/>
    </row>
    <row r="275" spans="1:6" s="39" customFormat="1" ht="14.25">
      <c r="A275" s="53"/>
      <c r="B275" s="54"/>
      <c r="C275" s="55"/>
      <c r="D275" s="56"/>
      <c r="E275" s="57"/>
      <c r="F275" s="58"/>
    </row>
    <row r="276" spans="1:6" s="39" customFormat="1" ht="14.25">
      <c r="A276" s="53"/>
      <c r="B276" s="54"/>
      <c r="C276" s="55"/>
      <c r="D276" s="56"/>
      <c r="E276" s="57"/>
      <c r="F276" s="58"/>
    </row>
    <row r="277" spans="1:6" s="39" customFormat="1" ht="14.25">
      <c r="A277" s="53"/>
      <c r="B277" s="54"/>
      <c r="C277" s="55"/>
      <c r="D277" s="56"/>
      <c r="E277" s="57"/>
      <c r="F277" s="58"/>
    </row>
    <row r="278" spans="1:6" s="39" customFormat="1" ht="14.25">
      <c r="A278" s="53"/>
      <c r="B278" s="54"/>
      <c r="C278" s="55"/>
      <c r="D278" s="56"/>
      <c r="E278" s="57"/>
      <c r="F278" s="58"/>
    </row>
    <row r="279" spans="1:6" s="39" customFormat="1" ht="14.25">
      <c r="A279" s="53"/>
      <c r="B279" s="54"/>
      <c r="C279" s="55"/>
      <c r="D279" s="56"/>
      <c r="E279" s="57"/>
      <c r="F279" s="58"/>
    </row>
    <row r="280" spans="1:6" s="39" customFormat="1" ht="14.25">
      <c r="A280" s="53"/>
      <c r="B280" s="54"/>
      <c r="C280" s="55"/>
      <c r="D280" s="56"/>
      <c r="E280" s="57"/>
      <c r="F280" s="58"/>
    </row>
    <row r="281" spans="1:6" s="39" customFormat="1" ht="14.25">
      <c r="A281" s="53"/>
      <c r="B281" s="54"/>
      <c r="C281" s="55"/>
      <c r="D281" s="56"/>
      <c r="E281" s="57"/>
      <c r="F281" s="58"/>
    </row>
    <row r="282" spans="1:6" s="39" customFormat="1" ht="14.25">
      <c r="A282" s="53"/>
      <c r="B282" s="54"/>
      <c r="C282" s="55"/>
      <c r="D282" s="56"/>
      <c r="E282" s="57"/>
      <c r="F282" s="58"/>
    </row>
    <row r="283" spans="1:6" s="39" customFormat="1" ht="14.25">
      <c r="A283" s="53"/>
      <c r="B283" s="54"/>
      <c r="C283" s="55"/>
      <c r="D283" s="56"/>
      <c r="E283" s="57"/>
      <c r="F283" s="58"/>
    </row>
    <row r="284" spans="1:6" s="39" customFormat="1" ht="14.25">
      <c r="A284" s="53"/>
      <c r="B284" s="54"/>
      <c r="C284" s="55"/>
      <c r="D284" s="56"/>
      <c r="E284" s="57"/>
      <c r="F284" s="58"/>
    </row>
    <row r="285" spans="1:6" s="39" customFormat="1" ht="14.25">
      <c r="A285" s="53"/>
      <c r="B285" s="54"/>
      <c r="C285" s="55"/>
      <c r="D285" s="56"/>
      <c r="E285" s="57"/>
      <c r="F285" s="58"/>
    </row>
    <row r="286" spans="1:6" s="39" customFormat="1" ht="14.25">
      <c r="A286" s="53"/>
      <c r="B286" s="54"/>
      <c r="C286" s="55"/>
      <c r="D286" s="56"/>
      <c r="E286" s="57"/>
      <c r="F286" s="58"/>
    </row>
    <row r="287" spans="1:6" s="39" customFormat="1" ht="14.25">
      <c r="A287" s="53"/>
      <c r="B287" s="54"/>
      <c r="C287" s="55"/>
      <c r="D287" s="56"/>
      <c r="E287" s="57"/>
      <c r="F287" s="58"/>
    </row>
    <row r="288" spans="1:6" s="39" customFormat="1" ht="14.25">
      <c r="A288" s="53"/>
      <c r="B288" s="54"/>
      <c r="C288" s="55"/>
      <c r="D288" s="56"/>
      <c r="E288" s="57"/>
      <c r="F288" s="58"/>
    </row>
    <row r="289" spans="1:6" s="39" customFormat="1" ht="14.25">
      <c r="A289" s="53"/>
      <c r="B289" s="54"/>
      <c r="C289" s="55"/>
      <c r="D289" s="56"/>
      <c r="E289" s="57"/>
      <c r="F289" s="58"/>
    </row>
    <row r="290" spans="1:6" s="39" customFormat="1" ht="14.25">
      <c r="A290" s="53"/>
      <c r="B290" s="54"/>
      <c r="C290" s="55"/>
      <c r="D290" s="56"/>
      <c r="E290" s="57"/>
      <c r="F290" s="58"/>
    </row>
    <row r="291" spans="1:6" s="39" customFormat="1" ht="14.25">
      <c r="A291" s="53"/>
      <c r="B291" s="54"/>
      <c r="C291" s="55"/>
      <c r="D291" s="56"/>
      <c r="E291" s="57"/>
      <c r="F291" s="58"/>
    </row>
    <row r="292" spans="1:6" s="39" customFormat="1" ht="14.25">
      <c r="A292" s="53"/>
      <c r="B292" s="54"/>
      <c r="C292" s="55"/>
      <c r="D292" s="56"/>
      <c r="E292" s="57"/>
      <c r="F292" s="58"/>
    </row>
    <row r="293" spans="1:6" s="39" customFormat="1" ht="14.25">
      <c r="A293" s="53"/>
      <c r="B293" s="54"/>
      <c r="C293" s="55"/>
      <c r="D293" s="56"/>
      <c r="E293" s="57"/>
      <c r="F293" s="58"/>
    </row>
    <row r="294" spans="1:6" s="39" customFormat="1" ht="14.25">
      <c r="A294" s="53"/>
      <c r="B294" s="54"/>
      <c r="C294" s="55"/>
      <c r="D294" s="56"/>
      <c r="E294" s="57"/>
      <c r="F294" s="58"/>
    </row>
    <row r="295" spans="1:6" s="39" customFormat="1" ht="14.25">
      <c r="A295" s="53"/>
      <c r="B295" s="54"/>
      <c r="C295" s="55"/>
      <c r="D295" s="56"/>
      <c r="E295" s="57"/>
      <c r="F295" s="58"/>
    </row>
    <row r="296" spans="1:6" s="39" customFormat="1" ht="14.25">
      <c r="A296" s="53"/>
      <c r="B296" s="54"/>
      <c r="C296" s="55"/>
      <c r="D296" s="56"/>
      <c r="E296" s="57"/>
      <c r="F296" s="58"/>
    </row>
    <row r="297" spans="1:6" s="39" customFormat="1" ht="14.25">
      <c r="A297" s="53"/>
      <c r="B297" s="54"/>
      <c r="C297" s="55"/>
      <c r="D297" s="56"/>
      <c r="E297" s="57"/>
      <c r="F297" s="58"/>
    </row>
    <row r="298" spans="1:6" s="39" customFormat="1" ht="14.25">
      <c r="A298" s="53"/>
      <c r="B298" s="54"/>
      <c r="C298" s="55"/>
      <c r="D298" s="56"/>
      <c r="E298" s="57"/>
      <c r="F298" s="58"/>
    </row>
    <row r="299" spans="1:6" s="39" customFormat="1" ht="14.25">
      <c r="A299" s="53"/>
      <c r="B299" s="54"/>
      <c r="C299" s="55"/>
      <c r="D299" s="56"/>
      <c r="E299" s="57"/>
      <c r="F299" s="58"/>
    </row>
    <row r="300" spans="1:6" s="39" customFormat="1" ht="14.25">
      <c r="A300" s="53"/>
      <c r="B300" s="54"/>
      <c r="C300" s="55"/>
      <c r="D300" s="56"/>
      <c r="E300" s="57"/>
      <c r="F300" s="58"/>
    </row>
    <row r="301" spans="1:6" s="39" customFormat="1" ht="14.25">
      <c r="A301" s="53"/>
      <c r="B301" s="54"/>
      <c r="C301" s="55"/>
      <c r="D301" s="56"/>
      <c r="E301" s="57"/>
      <c r="F301" s="58"/>
    </row>
    <row r="302" spans="1:6" s="39" customFormat="1" ht="14.25">
      <c r="A302" s="53"/>
      <c r="B302" s="54"/>
      <c r="C302" s="55"/>
      <c r="D302" s="56"/>
      <c r="E302" s="57"/>
      <c r="F302" s="58"/>
    </row>
    <row r="303" spans="1:6" s="39" customFormat="1" ht="14.25">
      <c r="A303" s="53"/>
      <c r="B303" s="54"/>
      <c r="C303" s="55"/>
      <c r="D303" s="56"/>
      <c r="E303" s="57"/>
      <c r="F303" s="58"/>
    </row>
    <row r="304" spans="1:6" s="39" customFormat="1" ht="14.25">
      <c r="A304" s="53"/>
      <c r="B304" s="54"/>
      <c r="C304" s="55"/>
      <c r="D304" s="56"/>
      <c r="E304" s="57"/>
      <c r="F304" s="58"/>
    </row>
    <row r="305" spans="1:6" s="39" customFormat="1" ht="14.25">
      <c r="A305" s="53"/>
      <c r="B305" s="54"/>
      <c r="C305" s="55"/>
      <c r="D305" s="56"/>
      <c r="E305" s="57"/>
      <c r="F305" s="58"/>
    </row>
    <row r="306" spans="1:6" s="39" customFormat="1" ht="14.25">
      <c r="A306" s="53"/>
      <c r="B306" s="54"/>
      <c r="C306" s="55"/>
      <c r="D306" s="56"/>
      <c r="E306" s="57"/>
      <c r="F306" s="58"/>
    </row>
    <row r="307" spans="1:6" s="39" customFormat="1" ht="14.25">
      <c r="A307" s="53"/>
      <c r="B307" s="54"/>
      <c r="C307" s="55"/>
      <c r="D307" s="56"/>
      <c r="E307" s="57"/>
      <c r="F307" s="58"/>
    </row>
    <row r="308" spans="1:6" s="39" customFormat="1" ht="14.25">
      <c r="A308" s="53"/>
      <c r="B308" s="54"/>
      <c r="C308" s="55"/>
      <c r="D308" s="56"/>
      <c r="E308" s="57"/>
      <c r="F308" s="58"/>
    </row>
    <row r="309" spans="1:6" s="39" customFormat="1" ht="14.25">
      <c r="A309" s="53"/>
      <c r="B309" s="54"/>
      <c r="C309" s="55"/>
      <c r="D309" s="56"/>
      <c r="E309" s="57"/>
      <c r="F309" s="58"/>
    </row>
    <row r="310" spans="1:6" s="39" customFormat="1" ht="14.25">
      <c r="A310" s="53"/>
      <c r="B310" s="54"/>
      <c r="C310" s="55"/>
      <c r="D310" s="56"/>
      <c r="E310" s="57"/>
      <c r="F310" s="58"/>
    </row>
    <row r="311" spans="1:6" s="39" customFormat="1" ht="14.25">
      <c r="A311" s="53"/>
      <c r="B311" s="54"/>
      <c r="C311" s="55"/>
      <c r="D311" s="56"/>
      <c r="E311" s="57"/>
      <c r="F311" s="58"/>
    </row>
    <row r="312" spans="1:6" s="39" customFormat="1" ht="14.25">
      <c r="A312" s="53"/>
      <c r="B312" s="54"/>
      <c r="C312" s="55"/>
      <c r="D312" s="56"/>
      <c r="E312" s="57"/>
      <c r="F312" s="58"/>
    </row>
    <row r="313" spans="1:6" s="39" customFormat="1" ht="14.25">
      <c r="A313" s="53"/>
      <c r="B313" s="54"/>
      <c r="C313" s="55"/>
      <c r="D313" s="56"/>
      <c r="E313" s="57"/>
      <c r="F313" s="58"/>
    </row>
    <row r="314" spans="1:6" s="39" customFormat="1" ht="14.25">
      <c r="A314" s="53"/>
      <c r="B314" s="54"/>
      <c r="C314" s="55"/>
      <c r="D314" s="56"/>
      <c r="E314" s="57"/>
      <c r="F314" s="58"/>
    </row>
    <row r="315" spans="1:6" s="39" customFormat="1" ht="14.25">
      <c r="A315" s="53"/>
      <c r="B315" s="54"/>
      <c r="C315" s="55"/>
      <c r="D315" s="56"/>
      <c r="E315" s="57"/>
      <c r="F315" s="58"/>
    </row>
    <row r="316" spans="1:6" s="39" customFormat="1" ht="14.25">
      <c r="A316" s="53"/>
      <c r="B316" s="54"/>
      <c r="C316" s="55"/>
      <c r="D316" s="56"/>
      <c r="E316" s="57"/>
      <c r="F316" s="58"/>
    </row>
    <row r="317" spans="1:6" s="39" customFormat="1" ht="14.25">
      <c r="A317" s="53"/>
      <c r="B317" s="54"/>
      <c r="C317" s="55"/>
      <c r="D317" s="56"/>
      <c r="E317" s="57"/>
      <c r="F317" s="58"/>
    </row>
    <row r="318" spans="1:6" s="39" customFormat="1" ht="14.25">
      <c r="A318" s="53"/>
      <c r="B318" s="54"/>
      <c r="C318" s="55"/>
      <c r="D318" s="56"/>
      <c r="E318" s="57"/>
      <c r="F318" s="58"/>
    </row>
    <row r="319" spans="1:6" s="39" customFormat="1" ht="14.25">
      <c r="A319" s="53"/>
      <c r="B319" s="54"/>
      <c r="C319" s="55"/>
      <c r="D319" s="56"/>
      <c r="E319" s="57"/>
      <c r="F319" s="58"/>
    </row>
    <row r="320" spans="1:6" s="39" customFormat="1" ht="14.25">
      <c r="A320" s="53"/>
      <c r="B320" s="54"/>
      <c r="C320" s="55"/>
      <c r="D320" s="56"/>
      <c r="E320" s="57"/>
      <c r="F320" s="58"/>
    </row>
    <row r="321" spans="1:6" s="39" customFormat="1" ht="14.25">
      <c r="A321" s="53"/>
      <c r="B321" s="54"/>
      <c r="C321" s="55"/>
      <c r="D321" s="56"/>
      <c r="E321" s="57"/>
      <c r="F321" s="58"/>
    </row>
    <row r="322" spans="1:6" s="39" customFormat="1" ht="14.25">
      <c r="A322" s="53"/>
      <c r="B322" s="54"/>
      <c r="C322" s="55"/>
      <c r="D322" s="56"/>
      <c r="E322" s="57"/>
      <c r="F322" s="58"/>
    </row>
    <row r="323" spans="1:6" s="39" customFormat="1" ht="14.25">
      <c r="A323" s="53"/>
      <c r="B323" s="54"/>
      <c r="C323" s="55"/>
      <c r="D323" s="56"/>
      <c r="E323" s="57"/>
      <c r="F323" s="58"/>
    </row>
    <row r="324" spans="1:6" s="39" customFormat="1" ht="14.25">
      <c r="A324" s="53"/>
      <c r="B324" s="54"/>
      <c r="C324" s="55"/>
      <c r="D324" s="56"/>
      <c r="E324" s="57"/>
      <c r="F324" s="58"/>
    </row>
    <row r="325" spans="1:6" s="39" customFormat="1" ht="14.25">
      <c r="A325" s="53"/>
      <c r="B325" s="54"/>
      <c r="C325" s="55"/>
      <c r="D325" s="56"/>
      <c r="E325" s="57"/>
      <c r="F325" s="58"/>
    </row>
    <row r="326" spans="1:6" s="39" customFormat="1" ht="14.25">
      <c r="A326" s="53"/>
      <c r="B326" s="54"/>
      <c r="C326" s="55"/>
      <c r="D326" s="56"/>
      <c r="E326" s="57"/>
      <c r="F326" s="58"/>
    </row>
    <row r="327" spans="1:6" s="39" customFormat="1" ht="14.25">
      <c r="A327" s="53"/>
      <c r="B327" s="54"/>
      <c r="C327" s="55"/>
      <c r="D327" s="56"/>
      <c r="E327" s="57"/>
      <c r="F327" s="58"/>
    </row>
    <row r="328" spans="1:6" s="39" customFormat="1" ht="14.25">
      <c r="A328" s="53"/>
      <c r="B328" s="54"/>
      <c r="C328" s="55"/>
      <c r="D328" s="56"/>
      <c r="E328" s="57"/>
      <c r="F328" s="58"/>
    </row>
    <row r="329" spans="1:6" s="39" customFormat="1" ht="14.25">
      <c r="A329" s="53"/>
      <c r="B329" s="54"/>
      <c r="C329" s="55"/>
      <c r="D329" s="56"/>
      <c r="E329" s="57"/>
      <c r="F329" s="58"/>
    </row>
    <row r="330" spans="1:6" s="39" customFormat="1" ht="14.25">
      <c r="A330" s="53"/>
      <c r="B330" s="54"/>
      <c r="C330" s="55"/>
      <c r="D330" s="56"/>
      <c r="E330" s="57"/>
      <c r="F330" s="58"/>
    </row>
    <row r="331" spans="1:6" s="39" customFormat="1" ht="14.25">
      <c r="A331" s="53"/>
      <c r="B331" s="54"/>
      <c r="C331" s="55"/>
      <c r="D331" s="56"/>
      <c r="E331" s="57"/>
      <c r="F331" s="58"/>
    </row>
    <row r="332" spans="1:6" s="39" customFormat="1" ht="14.25">
      <c r="A332" s="53"/>
      <c r="B332" s="54"/>
      <c r="C332" s="55"/>
      <c r="D332" s="56"/>
      <c r="E332" s="57"/>
      <c r="F332" s="58"/>
    </row>
    <row r="333" spans="1:6" s="39" customFormat="1" ht="14.25">
      <c r="A333" s="53"/>
      <c r="B333" s="54"/>
      <c r="C333" s="55"/>
      <c r="D333" s="56"/>
      <c r="E333" s="57"/>
      <c r="F333" s="58"/>
    </row>
    <row r="334" spans="1:6" s="39" customFormat="1" ht="12.75">
      <c r="A334" s="59"/>
      <c r="B334" s="60"/>
      <c r="C334" s="61"/>
      <c r="D334" s="62"/>
      <c r="E334" s="63"/>
      <c r="F334" s="64"/>
    </row>
    <row r="335" spans="1:6" s="39" customFormat="1" ht="12.75">
      <c r="A335" s="59"/>
      <c r="B335" s="60"/>
      <c r="C335" s="61"/>
      <c r="D335" s="62"/>
      <c r="E335" s="63"/>
      <c r="F335" s="64"/>
    </row>
    <row r="336" spans="1:6" s="39" customFormat="1" ht="12.75">
      <c r="A336" s="59"/>
      <c r="B336" s="60"/>
      <c r="C336" s="61"/>
      <c r="D336" s="62"/>
      <c r="E336" s="63"/>
      <c r="F336" s="64"/>
    </row>
    <row r="337" spans="1:6" s="39" customFormat="1" ht="12.75">
      <c r="A337" s="59"/>
      <c r="B337" s="60"/>
      <c r="C337" s="61"/>
      <c r="D337" s="62"/>
      <c r="E337" s="63"/>
      <c r="F337" s="64"/>
    </row>
    <row r="338" spans="1:6" s="39" customFormat="1" ht="12.75">
      <c r="A338" s="59"/>
      <c r="B338" s="60"/>
      <c r="C338" s="61"/>
      <c r="D338" s="62"/>
      <c r="E338" s="63"/>
      <c r="F338" s="64"/>
    </row>
    <row r="339" spans="1:6" s="39" customFormat="1" ht="12.75">
      <c r="A339" s="59"/>
      <c r="B339" s="60"/>
      <c r="C339" s="61"/>
      <c r="D339" s="62"/>
      <c r="E339" s="63"/>
      <c r="F339" s="64"/>
    </row>
    <row r="340" spans="1:6" s="28" customFormat="1" ht="12.75">
      <c r="A340" s="3"/>
      <c r="B340" s="4"/>
      <c r="C340" s="5"/>
      <c r="D340" s="34"/>
      <c r="E340" s="6"/>
      <c r="F340" s="7"/>
    </row>
    <row r="341" spans="1:6" s="28" customFormat="1" ht="12.75">
      <c r="A341" s="3"/>
      <c r="B341" s="4"/>
      <c r="C341" s="5"/>
      <c r="D341" s="34"/>
      <c r="E341" s="6"/>
      <c r="F341" s="7"/>
    </row>
    <row r="342" spans="1:6" s="28" customFormat="1" ht="12.75">
      <c r="A342" s="3"/>
      <c r="B342" s="4"/>
      <c r="C342" s="5"/>
      <c r="D342" s="34"/>
      <c r="E342" s="6"/>
      <c r="F342" s="7"/>
    </row>
    <row r="343" spans="1:6" s="28" customFormat="1" ht="12.75">
      <c r="A343" s="3"/>
      <c r="B343" s="4"/>
      <c r="C343" s="5"/>
      <c r="D343" s="34"/>
      <c r="E343" s="6"/>
      <c r="F343" s="7"/>
    </row>
    <row r="344" spans="1:6" s="28" customFormat="1" ht="12.75">
      <c r="A344" s="3"/>
      <c r="B344" s="4"/>
      <c r="C344" s="5"/>
      <c r="D344" s="34"/>
      <c r="E344" s="6"/>
      <c r="F344" s="7"/>
    </row>
    <row r="345" spans="1:6" s="28" customFormat="1" ht="12.75">
      <c r="A345" s="3"/>
      <c r="B345" s="4"/>
      <c r="C345" s="5"/>
      <c r="D345" s="34"/>
      <c r="E345" s="6"/>
      <c r="F345" s="7"/>
    </row>
    <row r="346" spans="1:6" s="28" customFormat="1" ht="12.75">
      <c r="A346" s="3"/>
      <c r="B346" s="4"/>
      <c r="C346" s="5"/>
      <c r="D346" s="34"/>
      <c r="E346" s="6"/>
      <c r="F346" s="7"/>
    </row>
    <row r="347" spans="1:6" s="28" customFormat="1" ht="12.75">
      <c r="A347" s="3"/>
      <c r="B347" s="4"/>
      <c r="C347" s="5"/>
      <c r="D347" s="34"/>
      <c r="E347" s="6"/>
      <c r="F347" s="7"/>
    </row>
    <row r="348" spans="1:6" s="28" customFormat="1" ht="12.75">
      <c r="A348" s="3"/>
      <c r="B348" s="4"/>
      <c r="C348" s="5"/>
      <c r="D348" s="34"/>
      <c r="E348" s="6"/>
      <c r="F348" s="7"/>
    </row>
    <row r="349" spans="1:6" s="28" customFormat="1" ht="12.75">
      <c r="A349" s="3"/>
      <c r="B349" s="4"/>
      <c r="C349" s="5"/>
      <c r="D349" s="34"/>
      <c r="E349" s="6"/>
      <c r="F349" s="7"/>
    </row>
    <row r="350" spans="1:6" s="28" customFormat="1" ht="12.75">
      <c r="A350" s="3"/>
      <c r="B350" s="4"/>
      <c r="C350" s="5"/>
      <c r="D350" s="34"/>
      <c r="E350" s="6"/>
      <c r="F350" s="7"/>
    </row>
    <row r="351" spans="1:6" s="28" customFormat="1" ht="12.75">
      <c r="A351" s="3"/>
      <c r="B351" s="4"/>
      <c r="C351" s="5"/>
      <c r="D351" s="34"/>
      <c r="E351" s="6"/>
      <c r="F351" s="7"/>
    </row>
    <row r="352" spans="1:6" s="28" customFormat="1" ht="12.75">
      <c r="A352" s="3"/>
      <c r="B352" s="4"/>
      <c r="C352" s="5"/>
      <c r="D352" s="34"/>
      <c r="E352" s="6"/>
      <c r="F352" s="7"/>
    </row>
    <row r="353" spans="1:6" s="28" customFormat="1" ht="12.75">
      <c r="A353" s="3"/>
      <c r="B353" s="4"/>
      <c r="C353" s="5"/>
      <c r="D353" s="34"/>
      <c r="E353" s="6"/>
      <c r="F353" s="7"/>
    </row>
    <row r="354" spans="1:6" s="28" customFormat="1" ht="12.75">
      <c r="A354" s="3"/>
      <c r="B354" s="4"/>
      <c r="C354" s="5"/>
      <c r="D354" s="34"/>
      <c r="E354" s="6"/>
      <c r="F354" s="7"/>
    </row>
    <row r="355" spans="1:6" s="28" customFormat="1" ht="12.75">
      <c r="A355" s="3"/>
      <c r="B355" s="4"/>
      <c r="C355" s="5"/>
      <c r="D355" s="34"/>
      <c r="E355" s="6"/>
      <c r="F355" s="7"/>
    </row>
    <row r="356" spans="1:6" s="28" customFormat="1" ht="12.75">
      <c r="A356" s="3"/>
      <c r="B356" s="4"/>
      <c r="C356" s="5"/>
      <c r="D356" s="34"/>
      <c r="E356" s="6"/>
      <c r="F356" s="7"/>
    </row>
    <row r="357" spans="1:6" s="28" customFormat="1" ht="12.75">
      <c r="A357" s="3"/>
      <c r="B357" s="4"/>
      <c r="C357" s="5"/>
      <c r="D357" s="34"/>
      <c r="E357" s="6"/>
      <c r="F357" s="7"/>
    </row>
    <row r="358" spans="1:6" s="28" customFormat="1" ht="12.75">
      <c r="A358" s="3"/>
      <c r="B358" s="4"/>
      <c r="C358" s="5"/>
      <c r="D358" s="34"/>
      <c r="E358" s="6"/>
      <c r="F358" s="7"/>
    </row>
    <row r="359" spans="1:6" s="28" customFormat="1" ht="12.75">
      <c r="A359" s="3"/>
      <c r="B359" s="4"/>
      <c r="C359" s="5"/>
      <c r="D359" s="34"/>
      <c r="E359" s="6"/>
      <c r="F359" s="7"/>
    </row>
    <row r="360" spans="1:6" s="28" customFormat="1" ht="12.75">
      <c r="A360" s="3"/>
      <c r="B360" s="4"/>
      <c r="C360" s="5"/>
      <c r="D360" s="34"/>
      <c r="E360" s="6"/>
      <c r="F360" s="7"/>
    </row>
    <row r="361" spans="1:6" s="28" customFormat="1" ht="12.75">
      <c r="A361" s="3"/>
      <c r="B361" s="4"/>
      <c r="C361" s="5"/>
      <c r="D361" s="34"/>
      <c r="E361" s="6"/>
      <c r="F361" s="7"/>
    </row>
    <row r="362" spans="1:6" s="28" customFormat="1" ht="12.75">
      <c r="A362" s="3"/>
      <c r="B362" s="4"/>
      <c r="C362" s="5"/>
      <c r="D362" s="34"/>
      <c r="E362" s="6"/>
      <c r="F362" s="7"/>
    </row>
    <row r="363" spans="1:6" s="28" customFormat="1" ht="12.75">
      <c r="A363" s="3"/>
      <c r="B363" s="4"/>
      <c r="C363" s="5"/>
      <c r="D363" s="34"/>
      <c r="E363" s="6"/>
      <c r="F363" s="7"/>
    </row>
    <row r="364" spans="1:6" s="28" customFormat="1" ht="12.75">
      <c r="A364" s="3"/>
      <c r="B364" s="4"/>
      <c r="C364" s="5"/>
      <c r="D364" s="34"/>
      <c r="E364" s="6"/>
      <c r="F364" s="7"/>
    </row>
    <row r="365" spans="1:6" s="28" customFormat="1" ht="12.75">
      <c r="A365" s="3"/>
      <c r="B365" s="4"/>
      <c r="C365" s="5"/>
      <c r="D365" s="34"/>
      <c r="E365" s="6"/>
      <c r="F365" s="7"/>
    </row>
    <row r="366" spans="1:6" s="28" customFormat="1" ht="12.75">
      <c r="A366" s="3"/>
      <c r="B366" s="4"/>
      <c r="C366" s="5"/>
      <c r="D366" s="34"/>
      <c r="E366" s="6"/>
      <c r="F366" s="7"/>
    </row>
    <row r="367" spans="1:6" s="28" customFormat="1" ht="12.75">
      <c r="A367" s="3"/>
      <c r="B367" s="4"/>
      <c r="C367" s="5"/>
      <c r="D367" s="34"/>
      <c r="E367" s="6"/>
      <c r="F367" s="7"/>
    </row>
    <row r="368" spans="1:6" s="28" customFormat="1" ht="12.75">
      <c r="A368" s="3"/>
      <c r="B368" s="4"/>
      <c r="C368" s="5"/>
      <c r="D368" s="34"/>
      <c r="E368" s="6"/>
      <c r="F368" s="7"/>
    </row>
    <row r="369" spans="1:6" s="28" customFormat="1" ht="12.75">
      <c r="A369" s="3"/>
      <c r="B369" s="4"/>
      <c r="C369" s="5"/>
      <c r="D369" s="34"/>
      <c r="E369" s="6"/>
      <c r="F369" s="7"/>
    </row>
    <row r="370" spans="1:6" s="28" customFormat="1" ht="12.75">
      <c r="A370" s="3"/>
      <c r="B370" s="4"/>
      <c r="C370" s="5"/>
      <c r="D370" s="34"/>
      <c r="E370" s="6"/>
      <c r="F370" s="7"/>
    </row>
    <row r="371" spans="1:6" s="28" customFormat="1" ht="12.75">
      <c r="A371" s="3"/>
      <c r="B371" s="4"/>
      <c r="C371" s="5"/>
      <c r="D371" s="34"/>
      <c r="E371" s="6"/>
      <c r="F371" s="7"/>
    </row>
    <row r="372" spans="1:6" s="28" customFormat="1" ht="12.75">
      <c r="A372" s="3"/>
      <c r="B372" s="4"/>
      <c r="C372" s="5"/>
      <c r="D372" s="34"/>
      <c r="E372" s="6"/>
      <c r="F372" s="7"/>
    </row>
    <row r="373" spans="1:6" s="28" customFormat="1" ht="12.75">
      <c r="A373" s="3"/>
      <c r="B373" s="4"/>
      <c r="C373" s="5"/>
      <c r="D373" s="34"/>
      <c r="E373" s="6"/>
      <c r="F373" s="7"/>
    </row>
    <row r="374" spans="1:6" s="28" customFormat="1" ht="12.75">
      <c r="A374" s="3"/>
      <c r="B374" s="4"/>
      <c r="C374" s="5"/>
      <c r="D374" s="34"/>
      <c r="E374" s="6"/>
      <c r="F374" s="7"/>
    </row>
    <row r="375" spans="1:6" s="28" customFormat="1" ht="12.75">
      <c r="A375" s="3"/>
      <c r="B375" s="4"/>
      <c r="C375" s="5"/>
      <c r="D375" s="34"/>
      <c r="E375" s="6"/>
      <c r="F375" s="7"/>
    </row>
    <row r="376" spans="1:6" s="28" customFormat="1" ht="12.75">
      <c r="A376" s="3"/>
      <c r="B376" s="4"/>
      <c r="C376" s="5"/>
      <c r="D376" s="34"/>
      <c r="E376" s="6"/>
      <c r="F376" s="7"/>
    </row>
    <row r="377" spans="1:6" s="28" customFormat="1" ht="12.75">
      <c r="A377" s="3"/>
      <c r="B377" s="4"/>
      <c r="C377" s="5"/>
      <c r="D377" s="34"/>
      <c r="E377" s="6"/>
      <c r="F377" s="7"/>
    </row>
    <row r="378" spans="1:6" s="28" customFormat="1" ht="12.75">
      <c r="A378" s="3"/>
      <c r="B378" s="4"/>
      <c r="C378" s="5"/>
      <c r="D378" s="34"/>
      <c r="E378" s="6"/>
      <c r="F378" s="7"/>
    </row>
    <row r="379" spans="1:6" s="28" customFormat="1" ht="12.75">
      <c r="A379" s="3"/>
      <c r="B379" s="4"/>
      <c r="C379" s="5"/>
      <c r="D379" s="34"/>
      <c r="E379" s="6"/>
      <c r="F379" s="7"/>
    </row>
    <row r="380" spans="1:6" s="28" customFormat="1" ht="12.75">
      <c r="A380" s="3"/>
      <c r="B380" s="4"/>
      <c r="C380" s="5"/>
      <c r="D380" s="34"/>
      <c r="E380" s="6"/>
      <c r="F380" s="7"/>
    </row>
    <row r="381" spans="1:6" s="28" customFormat="1" ht="12.75">
      <c r="A381" s="3"/>
      <c r="B381" s="4"/>
      <c r="C381" s="5"/>
      <c r="D381" s="34"/>
      <c r="E381" s="6"/>
      <c r="F381" s="7"/>
    </row>
    <row r="382" spans="1:6" s="28" customFormat="1" ht="12.75">
      <c r="A382" s="3"/>
      <c r="B382" s="4"/>
      <c r="C382" s="5"/>
      <c r="D382" s="34"/>
      <c r="E382" s="6"/>
      <c r="F382" s="7"/>
    </row>
    <row r="383" spans="1:6" s="28" customFormat="1" ht="12.75">
      <c r="A383" s="3"/>
      <c r="B383" s="4"/>
      <c r="C383" s="5"/>
      <c r="D383" s="34"/>
      <c r="E383" s="6"/>
      <c r="F383" s="7"/>
    </row>
    <row r="384" spans="1:6" s="28" customFormat="1" ht="12.75">
      <c r="A384" s="3"/>
      <c r="B384" s="4"/>
      <c r="C384" s="5"/>
      <c r="D384" s="34"/>
      <c r="E384" s="6"/>
      <c r="F384" s="7"/>
    </row>
    <row r="385" spans="1:6" s="28" customFormat="1" ht="12.75">
      <c r="A385" s="3"/>
      <c r="B385" s="4"/>
      <c r="C385" s="5"/>
      <c r="D385" s="34"/>
      <c r="E385" s="6"/>
      <c r="F385" s="7"/>
    </row>
    <row r="386" spans="1:6" s="28" customFormat="1" ht="12.75">
      <c r="A386" s="3"/>
      <c r="B386" s="4"/>
      <c r="C386" s="5"/>
      <c r="D386" s="34"/>
      <c r="E386" s="6"/>
      <c r="F386" s="7"/>
    </row>
    <row r="387" spans="1:6" s="28" customFormat="1" ht="12.75">
      <c r="A387" s="3"/>
      <c r="B387" s="4"/>
      <c r="C387" s="5"/>
      <c r="D387" s="34"/>
      <c r="E387" s="6"/>
      <c r="F387" s="7"/>
    </row>
    <row r="388" spans="1:6" s="28" customFormat="1" ht="12.75">
      <c r="A388" s="3"/>
      <c r="B388" s="4"/>
      <c r="C388" s="5"/>
      <c r="D388" s="34"/>
      <c r="E388" s="6"/>
      <c r="F388" s="7"/>
    </row>
    <row r="389" spans="1:6" s="28" customFormat="1" ht="12.75">
      <c r="A389" s="3"/>
      <c r="B389" s="4"/>
      <c r="C389" s="5"/>
      <c r="D389" s="34"/>
      <c r="E389" s="6"/>
      <c r="F389" s="7"/>
    </row>
    <row r="390" spans="1:6" s="28" customFormat="1" ht="12.75">
      <c r="A390" s="3"/>
      <c r="B390" s="4"/>
      <c r="C390" s="5"/>
      <c r="D390" s="34"/>
      <c r="E390" s="6"/>
      <c r="F390" s="7"/>
    </row>
    <row r="391" spans="1:6" s="28" customFormat="1" ht="12.75">
      <c r="A391" s="3"/>
      <c r="B391" s="4"/>
      <c r="C391" s="5"/>
      <c r="D391" s="34"/>
      <c r="E391" s="6"/>
      <c r="F391" s="7"/>
    </row>
    <row r="392" spans="1:6" s="28" customFormat="1" ht="12.75">
      <c r="A392" s="3"/>
      <c r="B392" s="4"/>
      <c r="C392" s="5"/>
      <c r="D392" s="34"/>
      <c r="E392" s="6"/>
      <c r="F392" s="7"/>
    </row>
    <row r="393" spans="1:6" s="28" customFormat="1" ht="12.75">
      <c r="A393" s="3"/>
      <c r="B393" s="4"/>
      <c r="C393" s="5"/>
      <c r="D393" s="34"/>
      <c r="E393" s="6"/>
      <c r="F393" s="7"/>
    </row>
    <row r="394" spans="1:6" s="28" customFormat="1" ht="12.75">
      <c r="A394" s="3"/>
      <c r="B394" s="4"/>
      <c r="C394" s="5"/>
      <c r="D394" s="34"/>
      <c r="E394" s="6"/>
      <c r="F394" s="7"/>
    </row>
    <row r="395" spans="1:6" s="28" customFormat="1" ht="12.75">
      <c r="A395" s="3"/>
      <c r="B395" s="4"/>
      <c r="C395" s="5"/>
      <c r="D395" s="34"/>
      <c r="E395" s="6"/>
      <c r="F395" s="7"/>
    </row>
    <row r="396" spans="1:6" s="28" customFormat="1" ht="12.75">
      <c r="A396" s="3"/>
      <c r="B396" s="4"/>
      <c r="C396" s="5"/>
      <c r="D396" s="34"/>
      <c r="E396" s="6"/>
      <c r="F396" s="7"/>
    </row>
    <row r="397" spans="1:6" s="28" customFormat="1" ht="12.75">
      <c r="A397" s="3"/>
      <c r="B397" s="4"/>
      <c r="C397" s="5"/>
      <c r="D397" s="34"/>
      <c r="E397" s="6"/>
      <c r="F397" s="7"/>
    </row>
    <row r="398" spans="1:6" s="28" customFormat="1" ht="12.75">
      <c r="A398" s="3"/>
      <c r="B398" s="4"/>
      <c r="C398" s="5"/>
      <c r="D398" s="34"/>
      <c r="E398" s="6"/>
      <c r="F398" s="7"/>
    </row>
    <row r="399" spans="1:6" s="28" customFormat="1" ht="12.75">
      <c r="A399" s="3"/>
      <c r="B399" s="4"/>
      <c r="C399" s="5"/>
      <c r="D399" s="34"/>
      <c r="E399" s="6"/>
      <c r="F399" s="7"/>
    </row>
    <row r="400" spans="1:6" s="28" customFormat="1" ht="12.75">
      <c r="A400" s="3"/>
      <c r="B400" s="4"/>
      <c r="C400" s="5"/>
      <c r="D400" s="34"/>
      <c r="E400" s="6"/>
      <c r="F400" s="7"/>
    </row>
    <row r="401" spans="1:6" s="28" customFormat="1" ht="12.75">
      <c r="A401" s="3"/>
      <c r="B401" s="4"/>
      <c r="C401" s="5"/>
      <c r="D401" s="34"/>
      <c r="E401" s="6"/>
      <c r="F401" s="7"/>
    </row>
    <row r="402" spans="1:6" s="28" customFormat="1" ht="12.75">
      <c r="A402" s="3"/>
      <c r="B402" s="4"/>
      <c r="C402" s="5"/>
      <c r="D402" s="34"/>
      <c r="E402" s="6"/>
      <c r="F402" s="7"/>
    </row>
    <row r="403" spans="1:6" s="28" customFormat="1" ht="12.75">
      <c r="A403" s="3"/>
      <c r="B403" s="4"/>
      <c r="C403" s="5"/>
      <c r="D403" s="34"/>
      <c r="E403" s="6"/>
      <c r="F403" s="7"/>
    </row>
    <row r="404" spans="1:6" s="28" customFormat="1" ht="12.75">
      <c r="A404" s="3"/>
      <c r="B404" s="4"/>
      <c r="C404" s="5"/>
      <c r="D404" s="34"/>
      <c r="E404" s="6"/>
      <c r="F404" s="7"/>
    </row>
    <row r="405" spans="1:6" s="28" customFormat="1" ht="12.75">
      <c r="A405" s="3"/>
      <c r="B405" s="4"/>
      <c r="C405" s="5"/>
      <c r="D405" s="34"/>
      <c r="E405" s="6"/>
      <c r="F405" s="7"/>
    </row>
    <row r="406" spans="1:6" s="28" customFormat="1" ht="12.75">
      <c r="A406" s="3"/>
      <c r="B406" s="4"/>
      <c r="C406" s="5"/>
      <c r="D406" s="34"/>
      <c r="E406" s="6"/>
      <c r="F406" s="7"/>
    </row>
    <row r="407" spans="1:6" s="28" customFormat="1" ht="12.75">
      <c r="A407" s="3"/>
      <c r="B407" s="4"/>
      <c r="C407" s="5"/>
      <c r="D407" s="34"/>
      <c r="E407" s="6"/>
      <c r="F407" s="7"/>
    </row>
    <row r="408" spans="1:6" s="28" customFormat="1" ht="12.75">
      <c r="A408" s="3"/>
      <c r="B408" s="4"/>
      <c r="C408" s="5"/>
      <c r="D408" s="34"/>
      <c r="E408" s="6"/>
      <c r="F408" s="7"/>
    </row>
    <row r="409" spans="1:6" s="28" customFormat="1" ht="12.75">
      <c r="A409" s="3"/>
      <c r="B409" s="4"/>
      <c r="C409" s="5"/>
      <c r="D409" s="34"/>
      <c r="E409" s="6"/>
      <c r="F409" s="7"/>
    </row>
    <row r="410" spans="1:6" s="28" customFormat="1" ht="12.75">
      <c r="A410" s="3"/>
      <c r="B410" s="4"/>
      <c r="C410" s="5"/>
      <c r="D410" s="34"/>
      <c r="E410" s="6"/>
      <c r="F410" s="7"/>
    </row>
    <row r="411" spans="1:6" s="28" customFormat="1" ht="12.75">
      <c r="A411" s="3"/>
      <c r="B411" s="4"/>
      <c r="C411" s="5"/>
      <c r="D411" s="34"/>
      <c r="E411" s="6"/>
      <c r="F411" s="7"/>
    </row>
    <row r="412" spans="1:6" s="28" customFormat="1" ht="12.75">
      <c r="A412" s="3"/>
      <c r="B412" s="4"/>
      <c r="C412" s="5"/>
      <c r="D412" s="34"/>
      <c r="E412" s="6"/>
      <c r="F412" s="7"/>
    </row>
    <row r="413" spans="1:6" s="28" customFormat="1" ht="12.75">
      <c r="A413" s="3"/>
      <c r="B413" s="4"/>
      <c r="C413" s="5"/>
      <c r="D413" s="34"/>
      <c r="E413" s="6"/>
      <c r="F413" s="7"/>
    </row>
    <row r="414" spans="1:6" s="28" customFormat="1" ht="12.75">
      <c r="A414" s="3"/>
      <c r="B414" s="4"/>
      <c r="C414" s="5"/>
      <c r="D414" s="34"/>
      <c r="E414" s="6"/>
      <c r="F414" s="7"/>
    </row>
    <row r="415" spans="1:6" s="28" customFormat="1" ht="12.75">
      <c r="A415" s="3"/>
      <c r="B415" s="4"/>
      <c r="C415" s="5"/>
      <c r="D415" s="34"/>
      <c r="E415" s="6"/>
      <c r="F415" s="7"/>
    </row>
    <row r="416" spans="1:6" s="28" customFormat="1" ht="12.75">
      <c r="A416" s="3"/>
      <c r="B416" s="4"/>
      <c r="C416" s="5"/>
      <c r="D416" s="34"/>
      <c r="E416" s="6"/>
      <c r="F416" s="7"/>
    </row>
    <row r="417" spans="1:6" s="28" customFormat="1" ht="12.75">
      <c r="A417" s="3"/>
      <c r="B417" s="4"/>
      <c r="C417" s="5"/>
      <c r="D417" s="34"/>
      <c r="E417" s="6"/>
      <c r="F417" s="7"/>
    </row>
    <row r="418" spans="1:6" s="28" customFormat="1" ht="12.75">
      <c r="A418" s="3"/>
      <c r="B418" s="4"/>
      <c r="C418" s="5"/>
      <c r="D418" s="34"/>
      <c r="E418" s="6"/>
      <c r="F418" s="7"/>
    </row>
    <row r="419" spans="1:6" s="28" customFormat="1" ht="12.75">
      <c r="A419" s="3"/>
      <c r="B419" s="4"/>
      <c r="C419" s="5"/>
      <c r="D419" s="34"/>
      <c r="E419" s="6"/>
      <c r="F419" s="7"/>
    </row>
    <row r="420" spans="1:6" s="28" customFormat="1" ht="12.75">
      <c r="A420" s="3"/>
      <c r="B420" s="4"/>
      <c r="C420" s="5"/>
      <c r="D420" s="34"/>
      <c r="E420" s="6"/>
      <c r="F420" s="7"/>
    </row>
    <row r="421" spans="1:6" s="28" customFormat="1" ht="12.75">
      <c r="A421" s="3"/>
      <c r="B421" s="4"/>
      <c r="C421" s="5"/>
      <c r="D421" s="34"/>
      <c r="E421" s="6"/>
      <c r="F421" s="7"/>
    </row>
    <row r="422" spans="1:6" s="28" customFormat="1" ht="12.75">
      <c r="A422" s="3"/>
      <c r="B422" s="4"/>
      <c r="C422" s="5"/>
      <c r="D422" s="34"/>
      <c r="E422" s="6"/>
      <c r="F422" s="7"/>
    </row>
    <row r="423" spans="1:6" s="28" customFormat="1" ht="12.75">
      <c r="A423" s="3"/>
      <c r="B423" s="4"/>
      <c r="C423" s="5"/>
      <c r="D423" s="34"/>
      <c r="E423" s="6"/>
      <c r="F423" s="7"/>
    </row>
    <row r="424" spans="1:6" s="28" customFormat="1" ht="12.75">
      <c r="A424" s="3"/>
      <c r="B424" s="4"/>
      <c r="C424" s="5"/>
      <c r="D424" s="34"/>
      <c r="E424" s="6"/>
      <c r="F424" s="7"/>
    </row>
    <row r="425" spans="1:6" s="28" customFormat="1" ht="12.75">
      <c r="A425" s="3"/>
      <c r="B425" s="4"/>
      <c r="C425" s="5"/>
      <c r="D425" s="34"/>
      <c r="E425" s="6"/>
      <c r="F425" s="7"/>
    </row>
    <row r="426" spans="1:6" s="28" customFormat="1" ht="12.75">
      <c r="A426" s="3"/>
      <c r="B426" s="4"/>
      <c r="C426" s="5"/>
      <c r="D426" s="34"/>
      <c r="E426" s="6"/>
      <c r="F426" s="7"/>
    </row>
    <row r="427" spans="1:6" s="28" customFormat="1" ht="12.75">
      <c r="A427" s="3"/>
      <c r="B427" s="4"/>
      <c r="C427" s="5"/>
      <c r="D427" s="34"/>
      <c r="E427" s="6"/>
      <c r="F427" s="7"/>
    </row>
    <row r="428" spans="1:6" s="28" customFormat="1" ht="12.75">
      <c r="A428" s="3"/>
      <c r="B428" s="4"/>
      <c r="C428" s="5"/>
      <c r="D428" s="34"/>
      <c r="E428" s="6"/>
      <c r="F428" s="7"/>
    </row>
    <row r="429" spans="1:6" s="28" customFormat="1" ht="12.75">
      <c r="A429" s="3"/>
      <c r="B429" s="4"/>
      <c r="C429" s="5"/>
      <c r="D429" s="34"/>
      <c r="E429" s="6"/>
      <c r="F429" s="7"/>
    </row>
    <row r="430" spans="1:6" s="28" customFormat="1" ht="12.75">
      <c r="A430" s="3"/>
      <c r="B430" s="4"/>
      <c r="C430" s="5"/>
      <c r="D430" s="34"/>
      <c r="E430" s="6"/>
      <c r="F430" s="7"/>
    </row>
    <row r="431" spans="1:6" s="28" customFormat="1" ht="12.75">
      <c r="A431" s="3"/>
      <c r="B431" s="4"/>
      <c r="C431" s="5"/>
      <c r="D431" s="34"/>
      <c r="E431" s="6"/>
      <c r="F431" s="7"/>
    </row>
    <row r="432" spans="1:6" s="28" customFormat="1" ht="12.75">
      <c r="A432" s="3"/>
      <c r="B432" s="4"/>
      <c r="C432" s="5"/>
      <c r="D432" s="34"/>
      <c r="E432" s="6"/>
      <c r="F432" s="7"/>
    </row>
    <row r="433" spans="1:6" s="28" customFormat="1" ht="12.75">
      <c r="A433" s="3"/>
      <c r="B433" s="4"/>
      <c r="C433" s="5"/>
      <c r="D433" s="34"/>
      <c r="E433" s="6"/>
      <c r="F433" s="7"/>
    </row>
    <row r="434" spans="1:6" s="28" customFormat="1" ht="12.75">
      <c r="A434" s="3"/>
      <c r="B434" s="4"/>
      <c r="C434" s="5"/>
      <c r="D434" s="34"/>
      <c r="E434" s="6"/>
      <c r="F434" s="7"/>
    </row>
    <row r="435" spans="1:6" s="28" customFormat="1" ht="12.75">
      <c r="A435" s="3"/>
      <c r="B435" s="4"/>
      <c r="C435" s="5"/>
      <c r="D435" s="34"/>
      <c r="E435" s="6"/>
      <c r="F435" s="7"/>
    </row>
    <row r="436" spans="1:6" s="28" customFormat="1" ht="12.75">
      <c r="A436" s="3"/>
      <c r="B436" s="4"/>
      <c r="C436" s="5"/>
      <c r="D436" s="34"/>
      <c r="E436" s="6"/>
      <c r="F436" s="7"/>
    </row>
    <row r="437" spans="1:6" s="28" customFormat="1" ht="12.75">
      <c r="A437" s="3"/>
      <c r="B437" s="4"/>
      <c r="C437" s="5"/>
      <c r="D437" s="34"/>
      <c r="E437" s="6"/>
      <c r="F437" s="7"/>
    </row>
    <row r="438" spans="1:6" s="28" customFormat="1" ht="12.75">
      <c r="A438" s="3"/>
      <c r="B438" s="4"/>
      <c r="C438" s="5"/>
      <c r="D438" s="34"/>
      <c r="E438" s="6"/>
      <c r="F438" s="7"/>
    </row>
    <row r="439" spans="1:6" s="28" customFormat="1" ht="12.75">
      <c r="A439" s="3"/>
      <c r="B439" s="4"/>
      <c r="C439" s="5"/>
      <c r="D439" s="34"/>
      <c r="E439" s="6"/>
      <c r="F439" s="7"/>
    </row>
    <row r="440" spans="1:6" s="28" customFormat="1" ht="12.75">
      <c r="A440" s="3"/>
      <c r="B440" s="4"/>
      <c r="C440" s="5"/>
      <c r="D440" s="34"/>
      <c r="E440" s="6"/>
      <c r="F440" s="7"/>
    </row>
    <row r="441" spans="1:6" s="28" customFormat="1" ht="12.75">
      <c r="A441" s="3"/>
      <c r="B441" s="4"/>
      <c r="C441" s="5"/>
      <c r="D441" s="34"/>
      <c r="E441" s="6"/>
      <c r="F441" s="7"/>
    </row>
    <row r="442" spans="1:6" s="28" customFormat="1" ht="12.75">
      <c r="A442" s="3"/>
      <c r="B442" s="4"/>
      <c r="C442" s="5"/>
      <c r="D442" s="34"/>
      <c r="E442" s="6"/>
      <c r="F442" s="7"/>
    </row>
    <row r="443" spans="1:6" s="28" customFormat="1" ht="12.75">
      <c r="A443" s="3"/>
      <c r="B443" s="4"/>
      <c r="C443" s="5"/>
      <c r="D443" s="34"/>
      <c r="E443" s="6"/>
      <c r="F443" s="7"/>
    </row>
    <row r="444" spans="1:6" s="28" customFormat="1" ht="12.75">
      <c r="A444" s="3"/>
      <c r="B444" s="4"/>
      <c r="C444" s="5"/>
      <c r="D444" s="34"/>
      <c r="E444" s="6"/>
      <c r="F444" s="7"/>
    </row>
    <row r="445" spans="1:6" s="28" customFormat="1" ht="12.75">
      <c r="A445" s="3"/>
      <c r="B445" s="4"/>
      <c r="C445" s="5"/>
      <c r="D445" s="34"/>
      <c r="E445" s="6"/>
      <c r="F445" s="7"/>
    </row>
    <row r="446" spans="1:6" s="28" customFormat="1" ht="12.75">
      <c r="A446" s="3"/>
      <c r="B446" s="4"/>
      <c r="C446" s="5"/>
      <c r="D446" s="34"/>
      <c r="E446" s="6"/>
      <c r="F446" s="7"/>
    </row>
    <row r="447" spans="1:6" s="28" customFormat="1" ht="12.75">
      <c r="A447" s="3"/>
      <c r="B447" s="4"/>
      <c r="C447" s="5"/>
      <c r="D447" s="34"/>
      <c r="E447" s="6"/>
      <c r="F447" s="7"/>
    </row>
    <row r="448" spans="1:6" s="28" customFormat="1" ht="12.75">
      <c r="A448" s="3"/>
      <c r="B448" s="4"/>
      <c r="C448" s="5"/>
      <c r="D448" s="34"/>
      <c r="E448" s="6"/>
      <c r="F448" s="7"/>
    </row>
    <row r="449" spans="1:6" s="28" customFormat="1" ht="12.75">
      <c r="A449" s="3"/>
      <c r="B449" s="4"/>
      <c r="C449" s="5"/>
      <c r="D449" s="34"/>
      <c r="E449" s="6"/>
      <c r="F449" s="7"/>
    </row>
    <row r="450" spans="1:6" s="28" customFormat="1" ht="12.75">
      <c r="A450" s="3"/>
      <c r="B450" s="4"/>
      <c r="C450" s="5"/>
      <c r="D450" s="34"/>
      <c r="E450" s="6"/>
      <c r="F450" s="7"/>
    </row>
    <row r="451" spans="1:6" s="28" customFormat="1" ht="12.75">
      <c r="A451" s="3"/>
      <c r="B451" s="4"/>
      <c r="C451" s="5"/>
      <c r="D451" s="34"/>
      <c r="E451" s="6"/>
      <c r="F451" s="7"/>
    </row>
    <row r="452" spans="1:6" s="28" customFormat="1" ht="12.75">
      <c r="A452" s="3"/>
      <c r="B452" s="4"/>
      <c r="C452" s="5"/>
      <c r="D452" s="34"/>
      <c r="E452" s="6"/>
      <c r="F452" s="7"/>
    </row>
    <row r="453" spans="1:6" s="28" customFormat="1" ht="12.75">
      <c r="A453" s="3"/>
      <c r="B453" s="4"/>
      <c r="C453" s="5"/>
      <c r="D453" s="34"/>
      <c r="E453" s="6"/>
      <c r="F453" s="7"/>
    </row>
    <row r="454" spans="1:6" s="28" customFormat="1" ht="12.75">
      <c r="A454" s="3"/>
      <c r="B454" s="4"/>
      <c r="C454" s="5"/>
      <c r="D454" s="34"/>
      <c r="E454" s="6"/>
      <c r="F454" s="7"/>
    </row>
    <row r="455" spans="1:6" s="28" customFormat="1" ht="12.75">
      <c r="A455" s="3"/>
      <c r="B455" s="4"/>
      <c r="C455" s="5"/>
      <c r="D455" s="34"/>
      <c r="E455" s="6"/>
      <c r="F455" s="7"/>
    </row>
    <row r="456" spans="1:6" s="28" customFormat="1" ht="12.75">
      <c r="A456" s="3"/>
      <c r="B456" s="4"/>
      <c r="C456" s="5"/>
      <c r="D456" s="34"/>
      <c r="E456" s="6"/>
      <c r="F456" s="7"/>
    </row>
    <row r="457" spans="1:6" s="28" customFormat="1" ht="12.75">
      <c r="A457" s="3"/>
      <c r="B457" s="4"/>
      <c r="C457" s="5"/>
      <c r="D457" s="34"/>
      <c r="E457" s="6"/>
      <c r="F457" s="7"/>
    </row>
    <row r="458" spans="1:6" s="28" customFormat="1" ht="12.75">
      <c r="A458" s="3"/>
      <c r="B458" s="4"/>
      <c r="C458" s="5"/>
      <c r="D458" s="34"/>
      <c r="E458" s="6"/>
      <c r="F458" s="7"/>
    </row>
    <row r="459" spans="1:6" s="28" customFormat="1" ht="12.75">
      <c r="A459" s="3"/>
      <c r="B459" s="4"/>
      <c r="C459" s="5"/>
      <c r="D459" s="34"/>
      <c r="E459" s="6"/>
      <c r="F459" s="7"/>
    </row>
    <row r="460" spans="1:6" s="28" customFormat="1" ht="12.75">
      <c r="A460" s="3"/>
      <c r="B460" s="4"/>
      <c r="C460" s="5"/>
      <c r="D460" s="34"/>
      <c r="E460" s="6"/>
      <c r="F460" s="7"/>
    </row>
    <row r="461" spans="1:6" s="28" customFormat="1" ht="12.75">
      <c r="A461" s="3"/>
      <c r="B461" s="4"/>
      <c r="C461" s="5"/>
      <c r="D461" s="34"/>
      <c r="E461" s="6"/>
      <c r="F461" s="7"/>
    </row>
    <row r="462" spans="1:6" s="28" customFormat="1" ht="12.75">
      <c r="A462" s="3"/>
      <c r="B462" s="4"/>
      <c r="C462" s="5"/>
      <c r="D462" s="34"/>
      <c r="E462" s="6"/>
      <c r="F462" s="7"/>
    </row>
    <row r="463" spans="1:6" s="28" customFormat="1" ht="12.75">
      <c r="A463" s="3"/>
      <c r="B463" s="4"/>
      <c r="C463" s="5"/>
      <c r="D463" s="34"/>
      <c r="E463" s="6"/>
      <c r="F463" s="7"/>
    </row>
    <row r="464" spans="1:6" s="28" customFormat="1" ht="12.75">
      <c r="A464" s="3"/>
      <c r="B464" s="4"/>
      <c r="C464" s="5"/>
      <c r="D464" s="34"/>
      <c r="E464" s="6"/>
      <c r="F464" s="7"/>
    </row>
    <row r="465" spans="1:6" s="28" customFormat="1" ht="12.75">
      <c r="A465" s="3"/>
      <c r="B465" s="4"/>
      <c r="C465" s="5"/>
      <c r="D465" s="34"/>
      <c r="E465" s="6"/>
      <c r="F465" s="7"/>
    </row>
    <row r="466" spans="1:6" s="28" customFormat="1" ht="12.75">
      <c r="A466" s="3"/>
      <c r="B466" s="4"/>
      <c r="C466" s="5"/>
      <c r="D466" s="34"/>
      <c r="E466" s="6"/>
      <c r="F466" s="7"/>
    </row>
    <row r="467" spans="1:6" s="28" customFormat="1" ht="12.75">
      <c r="A467" s="3"/>
      <c r="B467" s="4"/>
      <c r="C467" s="5"/>
      <c r="D467" s="34"/>
      <c r="E467" s="6"/>
      <c r="F467" s="7"/>
    </row>
    <row r="468" spans="1:6" s="28" customFormat="1" ht="12.75">
      <c r="A468" s="3"/>
      <c r="B468" s="4"/>
      <c r="C468" s="5"/>
      <c r="D468" s="34"/>
      <c r="E468" s="6"/>
      <c r="F468" s="7"/>
    </row>
    <row r="469" spans="1:6" s="28" customFormat="1" ht="12.75">
      <c r="A469" s="3"/>
      <c r="B469" s="4"/>
      <c r="C469" s="5"/>
      <c r="D469" s="34"/>
      <c r="E469" s="6"/>
      <c r="F469" s="7"/>
    </row>
    <row r="470" spans="1:6" s="28" customFormat="1" ht="12.75">
      <c r="A470" s="3"/>
      <c r="B470" s="4"/>
      <c r="C470" s="5"/>
      <c r="D470" s="34"/>
      <c r="E470" s="6"/>
      <c r="F470" s="7"/>
    </row>
    <row r="471" spans="1:6" s="28" customFormat="1" ht="12.75">
      <c r="A471" s="3"/>
      <c r="B471" s="4"/>
      <c r="C471" s="5"/>
      <c r="D471" s="34"/>
      <c r="E471" s="6"/>
      <c r="F471" s="7"/>
    </row>
    <row r="472" spans="1:6" s="28" customFormat="1" ht="12.75">
      <c r="A472" s="3"/>
      <c r="B472" s="4"/>
      <c r="C472" s="5"/>
      <c r="D472" s="34"/>
      <c r="E472" s="6"/>
      <c r="F472" s="7"/>
    </row>
    <row r="473" spans="1:6" s="28" customFormat="1" ht="12.75">
      <c r="A473" s="3"/>
      <c r="B473" s="4"/>
      <c r="C473" s="5"/>
      <c r="D473" s="34"/>
      <c r="E473" s="6"/>
      <c r="F473" s="7"/>
    </row>
    <row r="474" spans="1:6" s="28" customFormat="1" ht="12.75">
      <c r="A474" s="3"/>
      <c r="B474" s="4"/>
      <c r="C474" s="5"/>
      <c r="D474" s="34"/>
      <c r="E474" s="6"/>
      <c r="F474" s="7"/>
    </row>
    <row r="475" spans="1:6" s="28" customFormat="1" ht="12.75">
      <c r="A475" s="3"/>
      <c r="B475" s="4"/>
      <c r="C475" s="5"/>
      <c r="D475" s="34"/>
      <c r="E475" s="6"/>
      <c r="F475" s="7"/>
    </row>
    <row r="476" spans="1:6" s="28" customFormat="1" ht="12.75">
      <c r="A476" s="3"/>
      <c r="B476" s="4"/>
      <c r="C476" s="5"/>
      <c r="D476" s="34"/>
      <c r="E476" s="6"/>
      <c r="F476" s="7"/>
    </row>
    <row r="477" spans="1:6" s="28" customFormat="1" ht="12.75">
      <c r="A477" s="3"/>
      <c r="B477" s="4"/>
      <c r="C477" s="5"/>
      <c r="D477" s="34"/>
      <c r="E477" s="6"/>
      <c r="F477" s="7"/>
    </row>
    <row r="478" spans="1:6" s="28" customFormat="1" ht="12.75">
      <c r="A478" s="3"/>
      <c r="B478" s="4"/>
      <c r="C478" s="5"/>
      <c r="D478" s="34"/>
      <c r="E478" s="6"/>
      <c r="F478" s="7"/>
    </row>
    <row r="479" spans="1:6" s="28" customFormat="1" ht="12.75">
      <c r="A479" s="3"/>
      <c r="B479" s="4"/>
      <c r="C479" s="5"/>
      <c r="D479" s="34"/>
      <c r="E479" s="6"/>
      <c r="F479" s="7"/>
    </row>
    <row r="480" spans="1:6" s="28" customFormat="1" ht="12.75">
      <c r="A480" s="3"/>
      <c r="B480" s="4"/>
      <c r="C480" s="5"/>
      <c r="D480" s="34"/>
      <c r="E480" s="6"/>
      <c r="F480" s="7"/>
    </row>
    <row r="481" spans="1:6" s="28" customFormat="1" ht="12.75">
      <c r="A481" s="3"/>
      <c r="B481" s="4"/>
      <c r="C481" s="5"/>
      <c r="D481" s="34"/>
      <c r="E481" s="6"/>
      <c r="F481" s="7"/>
    </row>
    <row r="482" spans="1:6" s="28" customFormat="1" ht="12.75">
      <c r="A482" s="3"/>
      <c r="B482" s="4"/>
      <c r="C482" s="5"/>
      <c r="D482" s="34"/>
      <c r="E482" s="6"/>
      <c r="F482" s="7"/>
    </row>
    <row r="483" spans="1:6" s="28" customFormat="1" ht="12.75">
      <c r="A483" s="3"/>
      <c r="B483" s="4"/>
      <c r="C483" s="5"/>
      <c r="D483" s="34"/>
      <c r="E483" s="6"/>
      <c r="F483" s="7"/>
    </row>
    <row r="484" spans="1:6" s="28" customFormat="1" ht="12.75">
      <c r="A484" s="3"/>
      <c r="B484" s="4"/>
      <c r="C484" s="5"/>
      <c r="D484" s="34"/>
      <c r="E484" s="6"/>
      <c r="F484" s="7"/>
    </row>
    <row r="485" spans="1:6" s="28" customFormat="1" ht="12.75">
      <c r="A485" s="3"/>
      <c r="B485" s="4"/>
      <c r="C485" s="5"/>
      <c r="D485" s="34"/>
      <c r="E485" s="6"/>
      <c r="F485" s="7"/>
    </row>
    <row r="486" spans="1:6" s="28" customFormat="1" ht="12.75">
      <c r="A486" s="3"/>
      <c r="B486" s="4"/>
      <c r="C486" s="5"/>
      <c r="D486" s="34"/>
      <c r="E486" s="6"/>
      <c r="F486" s="7"/>
    </row>
    <row r="487" spans="1:6" s="28" customFormat="1" ht="12.75">
      <c r="A487" s="3"/>
      <c r="B487" s="4"/>
      <c r="C487" s="5"/>
      <c r="D487" s="34"/>
      <c r="E487" s="6"/>
      <c r="F487" s="7"/>
    </row>
    <row r="488" spans="1:6" s="28" customFormat="1" ht="12.75">
      <c r="A488" s="3"/>
      <c r="B488" s="4"/>
      <c r="C488" s="5"/>
      <c r="D488" s="34"/>
      <c r="E488" s="6"/>
      <c r="F488" s="7"/>
    </row>
    <row r="489" spans="1:6" s="28" customFormat="1" ht="12.75">
      <c r="A489" s="3"/>
      <c r="B489" s="4"/>
      <c r="C489" s="5"/>
      <c r="D489" s="34"/>
      <c r="E489" s="6"/>
      <c r="F489" s="7"/>
    </row>
    <row r="490" spans="1:6" s="28" customFormat="1" ht="12.75">
      <c r="A490" s="3"/>
      <c r="B490" s="4"/>
      <c r="C490" s="5"/>
      <c r="D490" s="34"/>
      <c r="E490" s="6"/>
      <c r="F490" s="7"/>
    </row>
    <row r="491" spans="1:6" s="28" customFormat="1" ht="12.75">
      <c r="A491" s="3"/>
      <c r="B491" s="4"/>
      <c r="C491" s="5"/>
      <c r="D491" s="34"/>
      <c r="E491" s="6"/>
      <c r="F491" s="7"/>
    </row>
    <row r="492" spans="1:6" s="28" customFormat="1" ht="12.75">
      <c r="A492" s="3"/>
      <c r="B492" s="4"/>
      <c r="C492" s="5"/>
      <c r="D492" s="34"/>
      <c r="E492" s="6"/>
      <c r="F492" s="7"/>
    </row>
    <row r="493" spans="1:6" s="28" customFormat="1" ht="12.75">
      <c r="A493" s="3"/>
      <c r="B493" s="4"/>
      <c r="C493" s="5"/>
      <c r="D493" s="34"/>
      <c r="E493" s="6"/>
      <c r="F493" s="7"/>
    </row>
    <row r="494" spans="1:6" s="28" customFormat="1" ht="12.75">
      <c r="A494" s="3"/>
      <c r="B494" s="4"/>
      <c r="C494" s="5"/>
      <c r="D494" s="34"/>
      <c r="E494" s="6"/>
      <c r="F494" s="7"/>
    </row>
    <row r="495" spans="1:6" s="27" customFormat="1" ht="12.75">
      <c r="A495" s="3"/>
      <c r="B495" s="4"/>
      <c r="C495" s="5"/>
      <c r="D495" s="34"/>
      <c r="E495" s="6"/>
      <c r="F495" s="7"/>
    </row>
    <row r="496" spans="1:6" s="27" customFormat="1" ht="12.75">
      <c r="A496" s="3"/>
      <c r="B496" s="4"/>
      <c r="C496" s="5"/>
      <c r="D496" s="34"/>
      <c r="E496" s="6"/>
      <c r="F496" s="7"/>
    </row>
    <row r="497" spans="1:6" s="27" customFormat="1" ht="12.75">
      <c r="A497" s="3"/>
      <c r="B497" s="4"/>
      <c r="C497" s="5"/>
      <c r="D497" s="34"/>
      <c r="E497" s="6"/>
      <c r="F497" s="7"/>
    </row>
    <row r="498" spans="1:6" s="28" customFormat="1" ht="12.75">
      <c r="A498" s="3"/>
      <c r="B498" s="4"/>
      <c r="C498" s="5"/>
      <c r="D498" s="34"/>
      <c r="E498" s="6"/>
      <c r="F498" s="7"/>
    </row>
    <row r="499" spans="1:6" s="28" customFormat="1" ht="12.75">
      <c r="A499" s="3"/>
      <c r="B499" s="4"/>
      <c r="C499" s="5"/>
      <c r="D499" s="34"/>
      <c r="E499" s="6"/>
      <c r="F499" s="7"/>
    </row>
    <row r="500" spans="1:6" s="28" customFormat="1" ht="12.75">
      <c r="A500" s="3"/>
      <c r="B500" s="4"/>
      <c r="C500" s="5"/>
      <c r="D500" s="34"/>
      <c r="E500" s="6"/>
      <c r="F500" s="7"/>
    </row>
    <row r="501" spans="1:6" s="28" customFormat="1" ht="12.75">
      <c r="A501" s="3"/>
      <c r="B501" s="4"/>
      <c r="C501" s="5"/>
      <c r="D501" s="34"/>
      <c r="E501" s="6"/>
      <c r="F501" s="7"/>
    </row>
    <row r="502" spans="1:6" s="28" customFormat="1" ht="12.75">
      <c r="A502" s="3"/>
      <c r="B502" s="4"/>
      <c r="C502" s="5"/>
      <c r="D502" s="34"/>
      <c r="E502" s="6"/>
      <c r="F502" s="7"/>
    </row>
    <row r="503" spans="1:6" s="28" customFormat="1" ht="12.75">
      <c r="A503" s="3"/>
      <c r="B503" s="4"/>
      <c r="C503" s="5"/>
      <c r="D503" s="34"/>
      <c r="E503" s="6"/>
      <c r="F503" s="7"/>
    </row>
    <row r="504" spans="1:6" s="28" customFormat="1" ht="12.75">
      <c r="A504" s="3"/>
      <c r="B504" s="4"/>
      <c r="C504" s="5"/>
      <c r="D504" s="34"/>
      <c r="E504" s="6"/>
      <c r="F504" s="7"/>
    </row>
    <row r="505" spans="1:6" s="28" customFormat="1" ht="12.75">
      <c r="A505" s="3"/>
      <c r="B505" s="4"/>
      <c r="C505" s="5"/>
      <c r="D505" s="34"/>
      <c r="E505" s="6"/>
      <c r="F505" s="7"/>
    </row>
    <row r="506" spans="1:6" s="28" customFormat="1" ht="12.75">
      <c r="A506" s="3"/>
      <c r="B506" s="4"/>
      <c r="C506" s="5"/>
      <c r="D506" s="34"/>
      <c r="E506" s="6"/>
      <c r="F506" s="7"/>
    </row>
    <row r="507" spans="1:6" s="28" customFormat="1" ht="12.75">
      <c r="A507" s="3"/>
      <c r="B507" s="4"/>
      <c r="C507" s="5"/>
      <c r="D507" s="34"/>
      <c r="E507" s="6"/>
      <c r="F507" s="7"/>
    </row>
    <row r="508" spans="1:6" s="28" customFormat="1" ht="12.75">
      <c r="A508" s="3"/>
      <c r="B508" s="4"/>
      <c r="C508" s="5"/>
      <c r="D508" s="34"/>
      <c r="E508" s="6"/>
      <c r="F508" s="7"/>
    </row>
    <row r="509" spans="1:6" s="28" customFormat="1" ht="12.75">
      <c r="A509" s="3"/>
      <c r="B509" s="4"/>
      <c r="C509" s="5"/>
      <c r="D509" s="34"/>
      <c r="E509" s="6"/>
      <c r="F509" s="7"/>
    </row>
    <row r="510" spans="1:6" s="28" customFormat="1" ht="12.75">
      <c r="A510" s="3"/>
      <c r="B510" s="4"/>
      <c r="C510" s="5"/>
      <c r="D510" s="34"/>
      <c r="E510" s="6"/>
      <c r="F510" s="7"/>
    </row>
    <row r="511" spans="1:6" s="28" customFormat="1" ht="12.75">
      <c r="A511" s="3"/>
      <c r="B511" s="4"/>
      <c r="C511" s="5"/>
      <c r="D511" s="34"/>
      <c r="E511" s="6"/>
      <c r="F511" s="7"/>
    </row>
    <row r="512" spans="1:6" s="28" customFormat="1" ht="12.75">
      <c r="A512" s="3"/>
      <c r="B512" s="4"/>
      <c r="C512" s="5"/>
      <c r="D512" s="34"/>
      <c r="E512" s="6"/>
      <c r="F512" s="7"/>
    </row>
    <row r="513" spans="1:6" s="28" customFormat="1" ht="12.75">
      <c r="A513" s="3"/>
      <c r="B513" s="4"/>
      <c r="C513" s="5"/>
      <c r="D513" s="34"/>
      <c r="E513" s="6"/>
      <c r="F513" s="7"/>
    </row>
    <row r="514" spans="1:6" s="28" customFormat="1" ht="12.75">
      <c r="A514" s="3"/>
      <c r="B514" s="4"/>
      <c r="C514" s="5"/>
      <c r="D514" s="34"/>
      <c r="E514" s="6"/>
      <c r="F514" s="7"/>
    </row>
    <row r="515" spans="1:6" s="28" customFormat="1" ht="12.75">
      <c r="A515" s="3"/>
      <c r="B515" s="4"/>
      <c r="C515" s="5"/>
      <c r="D515" s="34"/>
      <c r="E515" s="6"/>
      <c r="F515" s="7"/>
    </row>
    <row r="516" spans="1:6" s="28" customFormat="1" ht="12.75">
      <c r="A516" s="3"/>
      <c r="B516" s="4"/>
      <c r="C516" s="5"/>
      <c r="D516" s="34"/>
      <c r="E516" s="6"/>
      <c r="F516" s="7"/>
    </row>
    <row r="517" spans="1:6" s="28" customFormat="1" ht="12.75">
      <c r="A517" s="3"/>
      <c r="B517" s="4"/>
      <c r="C517" s="5"/>
      <c r="D517" s="34"/>
      <c r="E517" s="6"/>
      <c r="F517" s="7"/>
    </row>
    <row r="518" spans="1:6" s="28" customFormat="1" ht="12.75">
      <c r="A518" s="3"/>
      <c r="B518" s="4"/>
      <c r="C518" s="5"/>
      <c r="D518" s="34"/>
      <c r="E518" s="6"/>
      <c r="F518" s="7"/>
    </row>
    <row r="519" spans="1:6" s="28" customFormat="1" ht="12.75">
      <c r="A519" s="3"/>
      <c r="B519" s="4"/>
      <c r="C519" s="5"/>
      <c r="D519" s="34"/>
      <c r="E519" s="6"/>
      <c r="F519" s="7"/>
    </row>
    <row r="520" spans="1:6" s="28" customFormat="1" ht="12.75">
      <c r="A520" s="3"/>
      <c r="B520" s="4"/>
      <c r="C520" s="5"/>
      <c r="D520" s="34"/>
      <c r="E520" s="6"/>
      <c r="F520" s="7"/>
    </row>
    <row r="521" spans="1:6" s="28" customFormat="1" ht="12.75">
      <c r="A521" s="3"/>
      <c r="B521" s="4"/>
      <c r="C521" s="5"/>
      <c r="D521" s="34"/>
      <c r="E521" s="6"/>
      <c r="F521" s="7"/>
    </row>
    <row r="522" spans="1:6" s="28" customFormat="1" ht="12.75">
      <c r="A522" s="3"/>
      <c r="B522" s="4"/>
      <c r="C522" s="5"/>
      <c r="D522" s="34"/>
      <c r="E522" s="6"/>
      <c r="F522" s="7"/>
    </row>
    <row r="523" spans="1:6" s="28" customFormat="1" ht="12.75">
      <c r="A523" s="3"/>
      <c r="B523" s="4"/>
      <c r="C523" s="5"/>
      <c r="D523" s="34"/>
      <c r="E523" s="6"/>
      <c r="F523" s="7"/>
    </row>
    <row r="524" spans="1:6" s="28" customFormat="1" ht="12.75">
      <c r="A524" s="3"/>
      <c r="B524" s="4"/>
      <c r="C524" s="5"/>
      <c r="D524" s="34"/>
      <c r="E524" s="6"/>
      <c r="F524" s="7"/>
    </row>
    <row r="525" spans="1:6" s="28" customFormat="1" ht="12.75">
      <c r="A525" s="3"/>
      <c r="B525" s="4"/>
      <c r="C525" s="5"/>
      <c r="D525" s="34"/>
      <c r="E525" s="6"/>
      <c r="F525" s="7"/>
    </row>
    <row r="526" spans="1:6" s="28" customFormat="1" ht="12.75">
      <c r="A526" s="3"/>
      <c r="B526" s="4"/>
      <c r="C526" s="5"/>
      <c r="D526" s="34"/>
      <c r="E526" s="6"/>
      <c r="F526" s="7"/>
    </row>
    <row r="527" spans="1:6" s="28" customFormat="1" ht="12.75">
      <c r="A527" s="3"/>
      <c r="B527" s="4"/>
      <c r="C527" s="5"/>
      <c r="D527" s="34"/>
      <c r="E527" s="6"/>
      <c r="F527" s="7"/>
    </row>
    <row r="528" spans="1:6" s="28" customFormat="1" ht="12.75">
      <c r="A528" s="3"/>
      <c r="B528" s="4"/>
      <c r="C528" s="5"/>
      <c r="D528" s="34"/>
      <c r="E528" s="6"/>
      <c r="F528" s="7"/>
    </row>
    <row r="529" spans="1:6" s="28" customFormat="1" ht="12.75">
      <c r="A529" s="3"/>
      <c r="B529" s="4"/>
      <c r="C529" s="5"/>
      <c r="D529" s="34"/>
      <c r="E529" s="6"/>
      <c r="F529" s="7"/>
    </row>
    <row r="530" spans="1:6" s="28" customFormat="1" ht="12.75">
      <c r="A530" s="3"/>
      <c r="B530" s="4"/>
      <c r="C530" s="5"/>
      <c r="D530" s="34"/>
      <c r="E530" s="6"/>
      <c r="F530" s="7"/>
    </row>
    <row r="531" spans="1:6" s="28" customFormat="1" ht="12.75">
      <c r="A531" s="3"/>
      <c r="B531" s="4"/>
      <c r="C531" s="5"/>
      <c r="D531" s="34"/>
      <c r="E531" s="6"/>
      <c r="F531" s="7"/>
    </row>
    <row r="532" spans="1:6" s="28" customFormat="1" ht="12.75">
      <c r="A532" s="3"/>
      <c r="B532" s="4"/>
      <c r="C532" s="5"/>
      <c r="D532" s="34"/>
      <c r="E532" s="6"/>
      <c r="F532" s="7"/>
    </row>
    <row r="533" spans="1:6" s="28" customFormat="1" ht="12.75">
      <c r="A533" s="3"/>
      <c r="B533" s="4"/>
      <c r="C533" s="5"/>
      <c r="D533" s="34"/>
      <c r="E533" s="6"/>
      <c r="F533" s="7"/>
    </row>
    <row r="534" spans="1:6" s="28" customFormat="1" ht="12.75">
      <c r="A534" s="3"/>
      <c r="B534" s="4"/>
      <c r="C534" s="5"/>
      <c r="D534" s="34"/>
      <c r="E534" s="6"/>
      <c r="F534" s="7"/>
    </row>
    <row r="535" spans="1:6" s="28" customFormat="1" ht="12.75">
      <c r="A535" s="3"/>
      <c r="B535" s="4"/>
      <c r="C535" s="5"/>
      <c r="D535" s="34"/>
      <c r="E535" s="6"/>
      <c r="F535" s="7"/>
    </row>
    <row r="536" spans="1:6" s="28" customFormat="1" ht="12.75">
      <c r="A536" s="3"/>
      <c r="B536" s="4"/>
      <c r="C536" s="5"/>
      <c r="D536" s="34"/>
      <c r="E536" s="6"/>
      <c r="F536" s="7"/>
    </row>
    <row r="537" spans="1:6" s="28" customFormat="1" ht="12.75">
      <c r="A537" s="3"/>
      <c r="B537" s="4"/>
      <c r="C537" s="5"/>
      <c r="D537" s="34"/>
      <c r="E537" s="6"/>
      <c r="F537" s="7"/>
    </row>
    <row r="538" spans="1:6" s="28" customFormat="1" ht="12.75">
      <c r="A538" s="3"/>
      <c r="B538" s="4"/>
      <c r="C538" s="5"/>
      <c r="D538" s="34"/>
      <c r="E538" s="6"/>
      <c r="F538" s="7"/>
    </row>
    <row r="539" spans="1:6" s="28" customFormat="1" ht="12.75">
      <c r="A539" s="3"/>
      <c r="B539" s="4"/>
      <c r="C539" s="5"/>
      <c r="D539" s="34"/>
      <c r="E539" s="6"/>
      <c r="F539" s="7"/>
    </row>
    <row r="540" spans="1:6" s="28" customFormat="1" ht="12.75">
      <c r="A540" s="3"/>
      <c r="B540" s="4"/>
      <c r="C540" s="5"/>
      <c r="D540" s="34"/>
      <c r="E540" s="6"/>
      <c r="F540" s="7"/>
    </row>
    <row r="541" spans="1:6" s="28" customFormat="1" ht="12.75">
      <c r="A541" s="3"/>
      <c r="B541" s="4"/>
      <c r="C541" s="5"/>
      <c r="D541" s="34"/>
      <c r="E541" s="6"/>
      <c r="F541" s="7"/>
    </row>
    <row r="542" spans="1:6" s="28" customFormat="1" ht="12.75">
      <c r="A542" s="3"/>
      <c r="B542" s="4"/>
      <c r="C542" s="5"/>
      <c r="D542" s="34"/>
      <c r="E542" s="6"/>
      <c r="F542" s="7"/>
    </row>
    <row r="543" spans="1:6" s="28" customFormat="1" ht="12.75">
      <c r="A543" s="3"/>
      <c r="B543" s="4"/>
      <c r="C543" s="5"/>
      <c r="D543" s="34"/>
      <c r="E543" s="6"/>
      <c r="F543" s="7"/>
    </row>
    <row r="544" spans="1:6" s="28" customFormat="1" ht="12.75">
      <c r="A544" s="3"/>
      <c r="B544" s="4"/>
      <c r="C544" s="5"/>
      <c r="D544" s="34"/>
      <c r="E544" s="6"/>
      <c r="F544" s="7"/>
    </row>
    <row r="545" spans="1:6" s="28" customFormat="1" ht="12.75">
      <c r="A545" s="3"/>
      <c r="B545" s="4"/>
      <c r="C545" s="5"/>
      <c r="D545" s="34"/>
      <c r="E545" s="6"/>
      <c r="F545" s="7"/>
    </row>
    <row r="546" spans="1:6" s="28" customFormat="1" ht="12.75">
      <c r="A546" s="3"/>
      <c r="B546" s="4"/>
      <c r="C546" s="5"/>
      <c r="D546" s="34"/>
      <c r="E546" s="6"/>
      <c r="F546" s="7"/>
    </row>
    <row r="547" spans="1:6" s="28" customFormat="1" ht="12.75">
      <c r="A547" s="3"/>
      <c r="B547" s="4"/>
      <c r="C547" s="5"/>
      <c r="D547" s="34"/>
      <c r="E547" s="6"/>
      <c r="F547" s="7"/>
    </row>
    <row r="548" spans="1:6" s="28" customFormat="1" ht="12.75">
      <c r="A548" s="3"/>
      <c r="B548" s="4"/>
      <c r="C548" s="5"/>
      <c r="D548" s="34"/>
      <c r="E548" s="6"/>
      <c r="F548" s="7"/>
    </row>
    <row r="549" spans="1:6" s="28" customFormat="1" ht="12.75">
      <c r="A549" s="3"/>
      <c r="B549" s="4"/>
      <c r="C549" s="5"/>
      <c r="D549" s="34"/>
      <c r="E549" s="6"/>
      <c r="F549" s="7"/>
    </row>
    <row r="550" spans="1:6" s="28" customFormat="1" ht="12.75">
      <c r="A550" s="3"/>
      <c r="B550" s="4"/>
      <c r="C550" s="5"/>
      <c r="D550" s="34"/>
      <c r="E550" s="6"/>
      <c r="F550" s="7"/>
    </row>
    <row r="551" spans="1:6" s="28" customFormat="1" ht="12.75">
      <c r="A551" s="3"/>
      <c r="B551" s="4"/>
      <c r="C551" s="5"/>
      <c r="D551" s="34"/>
      <c r="E551" s="6"/>
      <c r="F551" s="7"/>
    </row>
    <row r="552" spans="1:6" s="28" customFormat="1" ht="12.75">
      <c r="A552" s="3"/>
      <c r="B552" s="4"/>
      <c r="C552" s="5"/>
      <c r="D552" s="34"/>
      <c r="E552" s="6"/>
      <c r="F552" s="7"/>
    </row>
    <row r="553" spans="1:6" s="28" customFormat="1" ht="12.75">
      <c r="A553" s="3"/>
      <c r="B553" s="4"/>
      <c r="C553" s="5"/>
      <c r="D553" s="34"/>
      <c r="E553" s="6"/>
      <c r="F553" s="7"/>
    </row>
    <row r="554" spans="1:6" s="28" customFormat="1" ht="12.75">
      <c r="A554" s="3"/>
      <c r="B554" s="4"/>
      <c r="C554" s="5"/>
      <c r="D554" s="34"/>
      <c r="E554" s="6"/>
      <c r="F554" s="7"/>
    </row>
    <row r="555" spans="1:6" s="28" customFormat="1" ht="12.75">
      <c r="A555" s="3"/>
      <c r="B555" s="4"/>
      <c r="C555" s="5"/>
      <c r="D555" s="34"/>
      <c r="E555" s="6"/>
      <c r="F555" s="7"/>
    </row>
    <row r="556" spans="1:6" s="28" customFormat="1" ht="12.75">
      <c r="A556" s="3"/>
      <c r="B556" s="4"/>
      <c r="C556" s="5"/>
      <c r="D556" s="34"/>
      <c r="E556" s="6"/>
      <c r="F556" s="7"/>
    </row>
    <row r="557" spans="1:6" s="28" customFormat="1" ht="12.75">
      <c r="A557" s="3"/>
      <c r="B557" s="4"/>
      <c r="C557" s="5"/>
      <c r="D557" s="34"/>
      <c r="E557" s="6"/>
      <c r="F557" s="7"/>
    </row>
    <row r="558" spans="1:6" s="28" customFormat="1" ht="12.75">
      <c r="A558" s="3"/>
      <c r="B558" s="4"/>
      <c r="C558" s="5"/>
      <c r="D558" s="34"/>
      <c r="E558" s="6"/>
      <c r="F558" s="7"/>
    </row>
    <row r="559" spans="1:6" s="28" customFormat="1" ht="12.75">
      <c r="A559" s="3"/>
      <c r="B559" s="4"/>
      <c r="C559" s="5"/>
      <c r="D559" s="34"/>
      <c r="E559" s="6"/>
      <c r="F559" s="7"/>
    </row>
    <row r="560" spans="1:6" s="28" customFormat="1" ht="12.75">
      <c r="A560" s="3"/>
      <c r="B560" s="4"/>
      <c r="C560" s="5"/>
      <c r="D560" s="34"/>
      <c r="E560" s="6"/>
      <c r="F560" s="7"/>
    </row>
    <row r="561" spans="1:6" s="28" customFormat="1" ht="12.75">
      <c r="A561" s="3"/>
      <c r="B561" s="4"/>
      <c r="C561" s="5"/>
      <c r="D561" s="34"/>
      <c r="E561" s="6"/>
      <c r="F561" s="7"/>
    </row>
    <row r="562" spans="1:6" s="28" customFormat="1" ht="12.75">
      <c r="A562" s="3"/>
      <c r="B562" s="4"/>
      <c r="C562" s="5"/>
      <c r="D562" s="34"/>
      <c r="E562" s="6"/>
      <c r="F562" s="7"/>
    </row>
    <row r="563" spans="1:6" s="28" customFormat="1" ht="12.75">
      <c r="A563" s="3"/>
      <c r="B563" s="4"/>
      <c r="C563" s="5"/>
      <c r="D563" s="34"/>
      <c r="E563" s="6"/>
      <c r="F563" s="7"/>
    </row>
    <row r="564" spans="1:6" s="28" customFormat="1" ht="12.75">
      <c r="A564" s="3"/>
      <c r="B564" s="4"/>
      <c r="C564" s="5"/>
      <c r="D564" s="34"/>
      <c r="E564" s="6"/>
      <c r="F564" s="7"/>
    </row>
    <row r="565" spans="1:6" s="28" customFormat="1" ht="12.75">
      <c r="A565" s="3"/>
      <c r="B565" s="4"/>
      <c r="C565" s="5"/>
      <c r="D565" s="34"/>
      <c r="E565" s="6"/>
      <c r="F565" s="7"/>
    </row>
    <row r="566" spans="1:6" s="28" customFormat="1" ht="12.75">
      <c r="A566" s="3"/>
      <c r="B566" s="4"/>
      <c r="C566" s="5"/>
      <c r="D566" s="34"/>
      <c r="E566" s="6"/>
      <c r="F566" s="7"/>
    </row>
    <row r="567" spans="1:6" s="28" customFormat="1" ht="12.75">
      <c r="A567" s="3"/>
      <c r="B567" s="4"/>
      <c r="C567" s="5"/>
      <c r="D567" s="34"/>
      <c r="E567" s="6"/>
      <c r="F567" s="7"/>
    </row>
    <row r="568" spans="1:6" s="28" customFormat="1" ht="12.75">
      <c r="A568" s="3"/>
      <c r="B568" s="4"/>
      <c r="C568" s="5"/>
      <c r="D568" s="34"/>
      <c r="E568" s="6"/>
      <c r="F568" s="7"/>
    </row>
    <row r="569" spans="1:6" s="28" customFormat="1" ht="12.75">
      <c r="A569" s="3"/>
      <c r="B569" s="4"/>
      <c r="C569" s="5"/>
      <c r="D569" s="34"/>
      <c r="E569" s="6"/>
      <c r="F569" s="7"/>
    </row>
    <row r="570" spans="1:6" s="28" customFormat="1" ht="12.75">
      <c r="A570" s="3"/>
      <c r="B570" s="4"/>
      <c r="C570" s="5"/>
      <c r="D570" s="34"/>
      <c r="E570" s="6"/>
      <c r="F570" s="7"/>
    </row>
    <row r="571" spans="1:6" s="28" customFormat="1" ht="12.75">
      <c r="A571" s="3"/>
      <c r="B571" s="4"/>
      <c r="C571" s="5"/>
      <c r="D571" s="34"/>
      <c r="E571" s="6"/>
      <c r="F571" s="7"/>
    </row>
    <row r="572" spans="1:6" s="28" customFormat="1" ht="12.75">
      <c r="A572" s="3"/>
      <c r="B572" s="4"/>
      <c r="C572" s="5"/>
      <c r="D572" s="34"/>
      <c r="E572" s="6"/>
      <c r="F572" s="7"/>
    </row>
    <row r="573" spans="1:6" s="28" customFormat="1" ht="12.75">
      <c r="A573" s="3"/>
      <c r="B573" s="4"/>
      <c r="C573" s="5"/>
      <c r="D573" s="34"/>
      <c r="E573" s="6"/>
      <c r="F573" s="7"/>
    </row>
    <row r="574" spans="1:6" s="28" customFormat="1" ht="12.75">
      <c r="A574" s="3"/>
      <c r="B574" s="4"/>
      <c r="C574" s="5"/>
      <c r="D574" s="34"/>
      <c r="E574" s="6"/>
      <c r="F574" s="7"/>
    </row>
    <row r="575" spans="1:6" s="28" customFormat="1" ht="12.75">
      <c r="A575" s="3"/>
      <c r="B575" s="4"/>
      <c r="C575" s="5"/>
      <c r="D575" s="34"/>
      <c r="E575" s="6"/>
      <c r="F575" s="7"/>
    </row>
    <row r="576" spans="1:6" s="28" customFormat="1" ht="12.75">
      <c r="A576" s="3"/>
      <c r="B576" s="4"/>
      <c r="C576" s="5"/>
      <c r="D576" s="34"/>
      <c r="E576" s="6"/>
      <c r="F576" s="7"/>
    </row>
    <row r="577" spans="1:6" s="28" customFormat="1" ht="12.75">
      <c r="A577" s="3"/>
      <c r="B577" s="4"/>
      <c r="C577" s="5"/>
      <c r="D577" s="34"/>
      <c r="E577" s="6"/>
      <c r="F577" s="7"/>
    </row>
    <row r="578" spans="1:6" s="28" customFormat="1" ht="12.75">
      <c r="A578" s="3"/>
      <c r="B578" s="4"/>
      <c r="C578" s="5"/>
      <c r="D578" s="34"/>
      <c r="E578" s="6"/>
      <c r="F578" s="7"/>
    </row>
    <row r="579" spans="1:6" s="28" customFormat="1" ht="12.75">
      <c r="A579" s="3"/>
      <c r="B579" s="4"/>
      <c r="C579" s="5"/>
      <c r="D579" s="34"/>
      <c r="E579" s="6"/>
      <c r="F579" s="7"/>
    </row>
    <row r="580" spans="1:6" s="28" customFormat="1" ht="12.75">
      <c r="A580" s="3"/>
      <c r="B580" s="4"/>
      <c r="C580" s="5"/>
      <c r="D580" s="34"/>
      <c r="E580" s="6"/>
      <c r="F580" s="7"/>
    </row>
  </sheetData>
  <sheetProtection/>
  <mergeCells count="44">
    <mergeCell ref="A206:F206"/>
    <mergeCell ref="A208:D208"/>
    <mergeCell ref="A172:D172"/>
    <mergeCell ref="A173:D173"/>
    <mergeCell ref="A174:D174"/>
    <mergeCell ref="A176:D176"/>
    <mergeCell ref="B180:E180"/>
    <mergeCell ref="A202:D202"/>
    <mergeCell ref="A135:F135"/>
    <mergeCell ref="A137:F137"/>
    <mergeCell ref="A138:F138"/>
    <mergeCell ref="A168:D168"/>
    <mergeCell ref="A170:D170"/>
    <mergeCell ref="A171:D171"/>
    <mergeCell ref="A91:F91"/>
    <mergeCell ref="A93:F93"/>
    <mergeCell ref="A117:E117"/>
    <mergeCell ref="A119:B119"/>
    <mergeCell ref="A121:F121"/>
    <mergeCell ref="A133:B133"/>
    <mergeCell ref="C38:F38"/>
    <mergeCell ref="C41:E41"/>
    <mergeCell ref="A45:F45"/>
    <mergeCell ref="A46:D46"/>
    <mergeCell ref="A47:F47"/>
    <mergeCell ref="A50:F50"/>
    <mergeCell ref="C23:F23"/>
    <mergeCell ref="C25:F25"/>
    <mergeCell ref="C26:F26"/>
    <mergeCell ref="C27:F27"/>
    <mergeCell ref="C31:F31"/>
    <mergeCell ref="C37:F37"/>
    <mergeCell ref="C15:F15"/>
    <mergeCell ref="C17:F17"/>
    <mergeCell ref="C18:F18"/>
    <mergeCell ref="C19:F19"/>
    <mergeCell ref="C20:E20"/>
    <mergeCell ref="C21:F22"/>
    <mergeCell ref="A2:F3"/>
    <mergeCell ref="A4:F4"/>
    <mergeCell ref="A5:F5"/>
    <mergeCell ref="A6:F6"/>
    <mergeCell ref="A7:F7"/>
    <mergeCell ref="C14:F14"/>
  </mergeCells>
  <hyperlinks>
    <hyperlink ref="A6" r:id="rId1" display="info@arhinatura.hr"/>
  </hyperlinks>
  <printOptions horizontalCentered="1"/>
  <pageMargins left="0.9448818897637796" right="0.7480314960629921" top="0.984251968503937" bottom="0.984251968503937" header="0.5118110236220472" footer="0.5118110236220472"/>
  <pageSetup firstPageNumber="1" useFirstPageNumber="1" horizontalDpi="600" verticalDpi="600" orientation="portrait" paperSize="9" r:id="rId2"/>
  <headerFooter alignWithMargins="0">
    <oddFooter>&amp;R&amp;P</oddFooter>
    <firstFooter>&amp;C64</firstFooter>
  </headerFooter>
  <rowBreaks count="7" manualBreakCount="7">
    <brk id="41" max="255" man="1"/>
    <brk id="90" max="255" man="1"/>
    <brk id="118" max="255" man="1"/>
    <brk id="133" max="255" man="1"/>
    <brk id="166" max="255" man="1"/>
    <brk id="175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Franjo</cp:lastModifiedBy>
  <cp:lastPrinted>2015-07-24T07:51:00Z</cp:lastPrinted>
  <dcterms:created xsi:type="dcterms:W3CDTF">2005-01-27T07:20:53Z</dcterms:created>
  <dcterms:modified xsi:type="dcterms:W3CDTF">2018-12-14T13:53:30Z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